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Nastavni pnanovi\Novi\"/>
    </mc:Choice>
  </mc:AlternateContent>
  <bookViews>
    <workbookView xWindow="-192" yWindow="216" windowWidth="12120" windowHeight="8640"/>
  </bookViews>
  <sheets>
    <sheet name="IV 1" sheetId="2" r:id="rId1"/>
    <sheet name="IV2" sheetId="12" state="hidden" r:id="rId2"/>
    <sheet name="IV 2" sheetId="15" r:id="rId3"/>
    <sheet name="III 1" sheetId="1" r:id="rId4"/>
    <sheet name="III 2" sheetId="5" r:id="rId5"/>
    <sheet name="III 3" sheetId="13" r:id="rId6"/>
    <sheet name="III 4" sheetId="14" r:id="rId7"/>
    <sheet name="III 5" sheetId="16" r:id="rId8"/>
    <sheet name="III3" sheetId="7" state="hidden" r:id="rId9"/>
    <sheet name="III4" sheetId="8" state="hidden" r:id="rId10"/>
    <sheet name="III5" sheetId="9" state="hidden" r:id="rId11"/>
    <sheet name="III6" sheetId="10" state="hidden" r:id="rId12"/>
  </sheets>
  <definedNames>
    <definedName name="_xlnm.Print_Area" localSheetId="3">'III 1'!$A$1:$R$38</definedName>
    <definedName name="_xlnm.Print_Area" localSheetId="4">'III 2'!$A$1:$R$36</definedName>
    <definedName name="_xlnm.Print_Area" localSheetId="0">'IV 1'!$A$1:$V$45</definedName>
    <definedName name="_xlnm.Print_Area" localSheetId="2">'IV 2'!$A$1:$V$48</definedName>
  </definedNames>
  <calcPr calcId="162913" iterateDelta="0"/>
</workbook>
</file>

<file path=xl/calcChain.xml><?xml version="1.0" encoding="utf-8"?>
<calcChain xmlns="http://schemas.openxmlformats.org/spreadsheetml/2006/main">
  <c r="L34" i="16" l="1"/>
  <c r="K34" i="16"/>
  <c r="H34" i="16"/>
  <c r="G34" i="16"/>
  <c r="G35" i="16" s="1"/>
  <c r="G36" i="16" s="1"/>
  <c r="D34" i="16"/>
  <c r="C34" i="16"/>
  <c r="L33" i="16"/>
  <c r="L35" i="16"/>
  <c r="K33" i="16"/>
  <c r="K35" i="16" s="1"/>
  <c r="H33" i="16"/>
  <c r="H35" i="16" s="1"/>
  <c r="G33" i="16"/>
  <c r="D33" i="16"/>
  <c r="D35" i="16" s="1"/>
  <c r="C33" i="16"/>
  <c r="C35" i="16"/>
  <c r="P32" i="16"/>
  <c r="R32" i="16" s="1"/>
  <c r="O32" i="16"/>
  <c r="Q32" i="16" s="1"/>
  <c r="N32" i="16"/>
  <c r="M32" i="16"/>
  <c r="J32" i="16"/>
  <c r="I32" i="16"/>
  <c r="F32" i="16"/>
  <c r="E32" i="16"/>
  <c r="P31" i="16"/>
  <c r="R31" i="16" s="1"/>
  <c r="O31" i="16"/>
  <c r="Q31" i="16" s="1"/>
  <c r="P30" i="16"/>
  <c r="O30" i="16"/>
  <c r="Q30" i="16" s="1"/>
  <c r="N30" i="16"/>
  <c r="M30" i="16"/>
  <c r="J30" i="16"/>
  <c r="I30" i="16"/>
  <c r="F30" i="16"/>
  <c r="E30" i="16"/>
  <c r="P29" i="16"/>
  <c r="O29" i="16"/>
  <c r="Q29" i="16" s="1"/>
  <c r="N29" i="16"/>
  <c r="M29" i="16"/>
  <c r="J29" i="16"/>
  <c r="I29" i="16"/>
  <c r="F29" i="16"/>
  <c r="E29" i="16"/>
  <c r="P28" i="16"/>
  <c r="R28" i="16" s="1"/>
  <c r="O28" i="16"/>
  <c r="N28" i="16"/>
  <c r="M28" i="16"/>
  <c r="J28" i="16"/>
  <c r="I28" i="16"/>
  <c r="F28" i="16"/>
  <c r="E28" i="16"/>
  <c r="P27" i="16"/>
  <c r="O27" i="16"/>
  <c r="Q27" i="16" s="1"/>
  <c r="N27" i="16"/>
  <c r="M27" i="16"/>
  <c r="J27" i="16"/>
  <c r="I27" i="16"/>
  <c r="F27" i="16"/>
  <c r="E27" i="16"/>
  <c r="P26" i="16"/>
  <c r="R26" i="16" s="1"/>
  <c r="O26" i="16"/>
  <c r="N26" i="16"/>
  <c r="M26" i="16"/>
  <c r="J26" i="16"/>
  <c r="I26" i="16"/>
  <c r="F26" i="16"/>
  <c r="E26" i="16"/>
  <c r="P25" i="16"/>
  <c r="R25" i="16" s="1"/>
  <c r="O25" i="16"/>
  <c r="N25" i="16"/>
  <c r="M25" i="16"/>
  <c r="J25" i="16"/>
  <c r="I25" i="16"/>
  <c r="F25" i="16"/>
  <c r="E25" i="16"/>
  <c r="P24" i="16"/>
  <c r="R24" i="16" s="1"/>
  <c r="O24" i="16"/>
  <c r="N24" i="16"/>
  <c r="M24" i="16"/>
  <c r="J24" i="16"/>
  <c r="I24" i="16"/>
  <c r="F24" i="16"/>
  <c r="E24" i="16"/>
  <c r="P23" i="16"/>
  <c r="R23" i="16" s="1"/>
  <c r="O23" i="16"/>
  <c r="N23" i="16"/>
  <c r="M23" i="16"/>
  <c r="J23" i="16"/>
  <c r="I23" i="16"/>
  <c r="F23" i="16"/>
  <c r="E23" i="16"/>
  <c r="P22" i="16"/>
  <c r="R22" i="16" s="1"/>
  <c r="O22" i="16"/>
  <c r="N22" i="16"/>
  <c r="M22" i="16"/>
  <c r="J22" i="16"/>
  <c r="I22" i="16"/>
  <c r="F22" i="16"/>
  <c r="E22" i="16"/>
  <c r="P21" i="16"/>
  <c r="O21" i="16"/>
  <c r="N21" i="16"/>
  <c r="M21" i="16"/>
  <c r="J21" i="16"/>
  <c r="I21" i="16"/>
  <c r="F21" i="16"/>
  <c r="E21" i="16"/>
  <c r="P20" i="16"/>
  <c r="R20" i="16" s="1"/>
  <c r="O20" i="16"/>
  <c r="N20" i="16"/>
  <c r="M20" i="16"/>
  <c r="J20" i="16"/>
  <c r="I20" i="16"/>
  <c r="F20" i="16"/>
  <c r="E20" i="16"/>
  <c r="P19" i="16"/>
  <c r="R19" i="16" s="1"/>
  <c r="O19" i="16"/>
  <c r="N19" i="16"/>
  <c r="M19" i="16"/>
  <c r="J19" i="16"/>
  <c r="I19" i="16"/>
  <c r="Q19" i="16" s="1"/>
  <c r="F19" i="16"/>
  <c r="E19" i="16"/>
  <c r="P18" i="16"/>
  <c r="O18" i="16"/>
  <c r="N18" i="16"/>
  <c r="M18" i="16"/>
  <c r="J18" i="16"/>
  <c r="I18" i="16"/>
  <c r="F18" i="16"/>
  <c r="F34" i="16" s="1"/>
  <c r="E18" i="16"/>
  <c r="P16" i="16"/>
  <c r="R16" i="16" s="1"/>
  <c r="N16" i="16"/>
  <c r="M16" i="16"/>
  <c r="E16" i="16"/>
  <c r="Q16" i="16" s="1"/>
  <c r="M15" i="16"/>
  <c r="I15" i="16"/>
  <c r="E15" i="16"/>
  <c r="Q15" i="16" s="1"/>
  <c r="O14" i="16"/>
  <c r="M14" i="16"/>
  <c r="I14" i="16"/>
  <c r="E14" i="16"/>
  <c r="P13" i="16"/>
  <c r="R13" i="16" s="1"/>
  <c r="N13" i="16"/>
  <c r="M13" i="16"/>
  <c r="J13" i="16"/>
  <c r="I13" i="16"/>
  <c r="F13" i="16"/>
  <c r="E13" i="16"/>
  <c r="Q13" i="16" s="1"/>
  <c r="P12" i="16"/>
  <c r="R12" i="16"/>
  <c r="O12" i="16"/>
  <c r="N12" i="16"/>
  <c r="M12" i="16"/>
  <c r="J12" i="16"/>
  <c r="I12" i="16"/>
  <c r="F12" i="16"/>
  <c r="E12" i="16"/>
  <c r="P11" i="16"/>
  <c r="O11" i="16"/>
  <c r="Q11" i="16"/>
  <c r="N11" i="16"/>
  <c r="M11" i="16"/>
  <c r="J11" i="16"/>
  <c r="I11" i="16"/>
  <c r="F11" i="16"/>
  <c r="E11" i="16"/>
  <c r="P10" i="16"/>
  <c r="R10" i="16"/>
  <c r="O10" i="16"/>
  <c r="N10" i="16"/>
  <c r="M10" i="16"/>
  <c r="J10" i="16"/>
  <c r="I10" i="16"/>
  <c r="F10" i="16"/>
  <c r="E10" i="16"/>
  <c r="P9" i="16"/>
  <c r="R9" i="16" s="1"/>
  <c r="O9" i="16"/>
  <c r="N9" i="16"/>
  <c r="M9" i="16"/>
  <c r="J9" i="16"/>
  <c r="I9" i="16"/>
  <c r="Q9" i="16" s="1"/>
  <c r="F9" i="16"/>
  <c r="E9" i="16"/>
  <c r="P8" i="16"/>
  <c r="R8" i="16" s="1"/>
  <c r="O8" i="16"/>
  <c r="N8" i="16"/>
  <c r="M8" i="16"/>
  <c r="J8" i="16"/>
  <c r="I8" i="16"/>
  <c r="F8" i="16"/>
  <c r="E8" i="16"/>
  <c r="P7" i="16"/>
  <c r="O7" i="16"/>
  <c r="N7" i="16"/>
  <c r="M7" i="16"/>
  <c r="J7" i="16"/>
  <c r="I7" i="16"/>
  <c r="F7" i="16"/>
  <c r="E7" i="16"/>
  <c r="R7" i="16"/>
  <c r="R18" i="16"/>
  <c r="P41" i="15"/>
  <c r="O41" i="15"/>
  <c r="L41" i="15"/>
  <c r="K41" i="15"/>
  <c r="H41" i="15"/>
  <c r="G41" i="15"/>
  <c r="D41" i="15"/>
  <c r="C41" i="15"/>
  <c r="C42" i="15" s="1"/>
  <c r="P40" i="15"/>
  <c r="O40" i="15"/>
  <c r="O42" i="15" s="1"/>
  <c r="L40" i="15"/>
  <c r="L42" i="15"/>
  <c r="K40" i="15"/>
  <c r="H40" i="15"/>
  <c r="H42" i="15" s="1"/>
  <c r="G40" i="15"/>
  <c r="G42" i="15" s="1"/>
  <c r="D40" i="15"/>
  <c r="D42" i="15" s="1"/>
  <c r="C40" i="15"/>
  <c r="T39" i="15"/>
  <c r="V39" i="15" s="1"/>
  <c r="S39" i="15"/>
  <c r="U39" i="15" s="1"/>
  <c r="R39" i="15"/>
  <c r="Q39" i="15"/>
  <c r="N39" i="15"/>
  <c r="M39" i="15"/>
  <c r="J39" i="15"/>
  <c r="I39" i="15"/>
  <c r="F39" i="15"/>
  <c r="E39" i="15"/>
  <c r="T38" i="15"/>
  <c r="V38" i="15" s="1"/>
  <c r="S38" i="15"/>
  <c r="U38" i="15" s="1"/>
  <c r="T37" i="15"/>
  <c r="S37" i="15"/>
  <c r="U37" i="15" s="1"/>
  <c r="R37" i="15"/>
  <c r="Q37" i="15"/>
  <c r="N37" i="15"/>
  <c r="M37" i="15"/>
  <c r="J37" i="15"/>
  <c r="I37" i="15"/>
  <c r="F37" i="15"/>
  <c r="E37" i="15"/>
  <c r="T36" i="15"/>
  <c r="V36" i="15" s="1"/>
  <c r="S36" i="15"/>
  <c r="R36" i="15"/>
  <c r="Q36" i="15"/>
  <c r="N36" i="15"/>
  <c r="M36" i="15"/>
  <c r="J36" i="15"/>
  <c r="I36" i="15"/>
  <c r="F36" i="15"/>
  <c r="E36" i="15"/>
  <c r="S35" i="15"/>
  <c r="Q35" i="15"/>
  <c r="M35" i="15"/>
  <c r="S34" i="15"/>
  <c r="Q34" i="15"/>
  <c r="M34" i="15"/>
  <c r="S33" i="15"/>
  <c r="Q33" i="15"/>
  <c r="M33" i="15"/>
  <c r="S32" i="15"/>
  <c r="Q32" i="15"/>
  <c r="M32" i="15"/>
  <c r="S31" i="15"/>
  <c r="Q31" i="15"/>
  <c r="M31" i="15"/>
  <c r="T30" i="15"/>
  <c r="V30" i="15" s="1"/>
  <c r="S30" i="15"/>
  <c r="R30" i="15"/>
  <c r="Q30" i="15"/>
  <c r="N30" i="15"/>
  <c r="M30" i="15"/>
  <c r="J30" i="15"/>
  <c r="I30" i="15"/>
  <c r="F30" i="15"/>
  <c r="E30" i="15"/>
  <c r="V29" i="15"/>
  <c r="T29" i="15"/>
  <c r="S29" i="15"/>
  <c r="R29" i="15"/>
  <c r="Q29" i="15"/>
  <c r="N29" i="15"/>
  <c r="M29" i="15"/>
  <c r="J29" i="15"/>
  <c r="I29" i="15"/>
  <c r="F29" i="15"/>
  <c r="E29" i="15"/>
  <c r="T28" i="15"/>
  <c r="V28" i="15" s="1"/>
  <c r="S28" i="15"/>
  <c r="R28" i="15"/>
  <c r="Q28" i="15"/>
  <c r="N28" i="15"/>
  <c r="M28" i="15"/>
  <c r="J28" i="15"/>
  <c r="I28" i="15"/>
  <c r="F28" i="15"/>
  <c r="E28" i="15"/>
  <c r="V27" i="15"/>
  <c r="T27" i="15"/>
  <c r="S27" i="15"/>
  <c r="R27" i="15"/>
  <c r="Q27" i="15"/>
  <c r="N27" i="15"/>
  <c r="M27" i="15"/>
  <c r="J27" i="15"/>
  <c r="I27" i="15"/>
  <c r="F27" i="15"/>
  <c r="E27" i="15"/>
  <c r="T26" i="15"/>
  <c r="V26" i="15" s="1"/>
  <c r="S26" i="15"/>
  <c r="R26" i="15"/>
  <c r="Q26" i="15"/>
  <c r="N26" i="15"/>
  <c r="M26" i="15"/>
  <c r="J26" i="15"/>
  <c r="I26" i="15"/>
  <c r="F26" i="15"/>
  <c r="E26" i="15"/>
  <c r="V25" i="15"/>
  <c r="T25" i="15"/>
  <c r="S25" i="15"/>
  <c r="R25" i="15"/>
  <c r="Q25" i="15"/>
  <c r="N25" i="15"/>
  <c r="M25" i="15"/>
  <c r="J25" i="15"/>
  <c r="I25" i="15"/>
  <c r="F25" i="15"/>
  <c r="E25" i="15"/>
  <c r="T24" i="15"/>
  <c r="V24" i="15" s="1"/>
  <c r="S24" i="15"/>
  <c r="R24" i="15"/>
  <c r="Q24" i="15"/>
  <c r="N24" i="15"/>
  <c r="M24" i="15"/>
  <c r="J24" i="15"/>
  <c r="I24" i="15"/>
  <c r="F24" i="15"/>
  <c r="E24" i="15"/>
  <c r="V23" i="15"/>
  <c r="T23" i="15"/>
  <c r="S23" i="15"/>
  <c r="R23" i="15"/>
  <c r="Q23" i="15"/>
  <c r="N23" i="15"/>
  <c r="M23" i="15"/>
  <c r="J23" i="15"/>
  <c r="I23" i="15"/>
  <c r="F23" i="15"/>
  <c r="E23" i="15"/>
  <c r="T22" i="15"/>
  <c r="V22" i="15" s="1"/>
  <c r="S22" i="15"/>
  <c r="R22" i="15"/>
  <c r="Q22" i="15"/>
  <c r="N22" i="15"/>
  <c r="M22" i="15"/>
  <c r="J22" i="15"/>
  <c r="I22" i="15"/>
  <c r="U22" i="15" s="1"/>
  <c r="F22" i="15"/>
  <c r="E22" i="15"/>
  <c r="T21" i="15"/>
  <c r="S21" i="15"/>
  <c r="R21" i="15"/>
  <c r="Q21" i="15"/>
  <c r="N21" i="15"/>
  <c r="M21" i="15"/>
  <c r="J21" i="15"/>
  <c r="I21" i="15"/>
  <c r="F21" i="15"/>
  <c r="E21" i="15"/>
  <c r="T19" i="15"/>
  <c r="V19" i="15" s="1"/>
  <c r="S19" i="15"/>
  <c r="Q19" i="15"/>
  <c r="M19" i="15"/>
  <c r="E19" i="15"/>
  <c r="S18" i="15"/>
  <c r="Q18" i="15"/>
  <c r="M18" i="15"/>
  <c r="I18" i="15"/>
  <c r="E18" i="15"/>
  <c r="S17" i="15"/>
  <c r="Q17" i="15"/>
  <c r="M17" i="15"/>
  <c r="I17" i="15"/>
  <c r="E17" i="15"/>
  <c r="T16" i="15"/>
  <c r="V16" i="15" s="1"/>
  <c r="S16" i="15"/>
  <c r="I16" i="15"/>
  <c r="E16" i="15"/>
  <c r="T15" i="15"/>
  <c r="V15" i="15" s="1"/>
  <c r="S15" i="15"/>
  <c r="Q15" i="15"/>
  <c r="M15" i="15"/>
  <c r="I15" i="15"/>
  <c r="E15" i="15"/>
  <c r="T14" i="15"/>
  <c r="V14" i="15" s="1"/>
  <c r="S14" i="15"/>
  <c r="R14" i="15"/>
  <c r="Q14" i="15"/>
  <c r="N14" i="15"/>
  <c r="M14" i="15"/>
  <c r="J14" i="15"/>
  <c r="I14" i="15"/>
  <c r="F14" i="15"/>
  <c r="E14" i="15"/>
  <c r="U13" i="15"/>
  <c r="T13" i="15"/>
  <c r="V13" i="15" s="1"/>
  <c r="R13" i="15"/>
  <c r="Q13" i="15"/>
  <c r="N13" i="15"/>
  <c r="M13" i="15"/>
  <c r="J13" i="15"/>
  <c r="I13" i="15"/>
  <c r="F13" i="15"/>
  <c r="E13" i="15"/>
  <c r="T12" i="15"/>
  <c r="V12" i="15" s="1"/>
  <c r="S12" i="15"/>
  <c r="R12" i="15"/>
  <c r="Q12" i="15"/>
  <c r="N12" i="15"/>
  <c r="M12" i="15"/>
  <c r="J12" i="15"/>
  <c r="I12" i="15"/>
  <c r="F12" i="15"/>
  <c r="E12" i="15"/>
  <c r="T11" i="15"/>
  <c r="S11" i="15"/>
  <c r="U11" i="15" s="1"/>
  <c r="R11" i="15"/>
  <c r="Q11" i="15"/>
  <c r="N11" i="15"/>
  <c r="M11" i="15"/>
  <c r="J11" i="15"/>
  <c r="I11" i="15"/>
  <c r="F11" i="15"/>
  <c r="E11" i="15"/>
  <c r="T10" i="15"/>
  <c r="V10" i="15" s="1"/>
  <c r="S10" i="15"/>
  <c r="R10" i="15"/>
  <c r="Q10" i="15"/>
  <c r="N10" i="15"/>
  <c r="M10" i="15"/>
  <c r="J10" i="15"/>
  <c r="I10" i="15"/>
  <c r="F10" i="15"/>
  <c r="E10" i="15"/>
  <c r="T9" i="15"/>
  <c r="V9" i="15" s="1"/>
  <c r="S9" i="15"/>
  <c r="R9" i="15"/>
  <c r="Q9" i="15"/>
  <c r="N9" i="15"/>
  <c r="M9" i="15"/>
  <c r="J9" i="15"/>
  <c r="I9" i="15"/>
  <c r="F9" i="15"/>
  <c r="E9" i="15"/>
  <c r="T8" i="15"/>
  <c r="V8" i="15" s="1"/>
  <c r="S8" i="15"/>
  <c r="R8" i="15"/>
  <c r="Q8" i="15"/>
  <c r="N8" i="15"/>
  <c r="M8" i="15"/>
  <c r="J8" i="15"/>
  <c r="I8" i="15"/>
  <c r="F8" i="15"/>
  <c r="E8" i="15"/>
  <c r="E40" i="15" s="1"/>
  <c r="T7" i="15"/>
  <c r="S7" i="15"/>
  <c r="R7" i="15"/>
  <c r="Q7" i="15"/>
  <c r="N7" i="15"/>
  <c r="M7" i="15"/>
  <c r="J7" i="15"/>
  <c r="I7" i="15"/>
  <c r="I40" i="15" s="1"/>
  <c r="F7" i="15"/>
  <c r="E7" i="15"/>
  <c r="U7" i="15" s="1"/>
  <c r="K29" i="14"/>
  <c r="G29" i="14"/>
  <c r="C29" i="14"/>
  <c r="P16" i="14"/>
  <c r="R16" i="14" s="1"/>
  <c r="N16" i="14"/>
  <c r="M16" i="14"/>
  <c r="E16" i="14"/>
  <c r="Q16" i="14" s="1"/>
  <c r="M15" i="14"/>
  <c r="I15" i="14"/>
  <c r="E15" i="14"/>
  <c r="O14" i="14"/>
  <c r="M14" i="14"/>
  <c r="I14" i="14"/>
  <c r="E14" i="14"/>
  <c r="P13" i="14"/>
  <c r="N13" i="14"/>
  <c r="M13" i="14"/>
  <c r="J13" i="14"/>
  <c r="I13" i="14"/>
  <c r="I29" i="14" s="1"/>
  <c r="F13" i="14"/>
  <c r="E13" i="14"/>
  <c r="K29" i="13"/>
  <c r="G29" i="13"/>
  <c r="G31" i="13" s="1"/>
  <c r="C30" i="13"/>
  <c r="C29" i="13"/>
  <c r="P16" i="13"/>
  <c r="R16" i="13"/>
  <c r="N16" i="13"/>
  <c r="M16" i="13"/>
  <c r="E16" i="13"/>
  <c r="Q16" i="13"/>
  <c r="M15" i="13"/>
  <c r="I15" i="13"/>
  <c r="E15" i="13"/>
  <c r="O14" i="13"/>
  <c r="Q14" i="13" s="1"/>
  <c r="M14" i="13"/>
  <c r="I14" i="13"/>
  <c r="E14" i="13"/>
  <c r="P13" i="13"/>
  <c r="R13" i="13" s="1"/>
  <c r="N13" i="13"/>
  <c r="M13" i="13"/>
  <c r="J13" i="13"/>
  <c r="I13" i="13"/>
  <c r="F13" i="13"/>
  <c r="E13" i="13"/>
  <c r="K29" i="5"/>
  <c r="G29" i="5"/>
  <c r="C29" i="5"/>
  <c r="P18" i="5"/>
  <c r="R18" i="5" s="1"/>
  <c r="N18" i="5"/>
  <c r="M18" i="5"/>
  <c r="E18" i="5"/>
  <c r="M17" i="5"/>
  <c r="I17" i="5"/>
  <c r="Q17" i="5" s="1"/>
  <c r="E17" i="5"/>
  <c r="O16" i="5"/>
  <c r="M16" i="5"/>
  <c r="I16" i="5"/>
  <c r="E16" i="5"/>
  <c r="P15" i="5"/>
  <c r="R15" i="5" s="1"/>
  <c r="O15" i="5"/>
  <c r="N15" i="5"/>
  <c r="M15" i="5"/>
  <c r="J15" i="5"/>
  <c r="I15" i="5"/>
  <c r="F15" i="5"/>
  <c r="E15" i="5"/>
  <c r="K31" i="1"/>
  <c r="G31" i="1"/>
  <c r="C31" i="1"/>
  <c r="P18" i="1"/>
  <c r="R18" i="1" s="1"/>
  <c r="N18" i="1"/>
  <c r="M18" i="1"/>
  <c r="E18" i="1"/>
  <c r="M17" i="1"/>
  <c r="I17" i="1"/>
  <c r="E17" i="1"/>
  <c r="O16" i="1"/>
  <c r="Q16" i="1" s="1"/>
  <c r="M16" i="1"/>
  <c r="I16" i="1"/>
  <c r="E16" i="1"/>
  <c r="P15" i="1"/>
  <c r="R15" i="1"/>
  <c r="O15" i="1"/>
  <c r="I15" i="1"/>
  <c r="Q15" i="1" s="1"/>
  <c r="E15" i="1"/>
  <c r="O37" i="2"/>
  <c r="K37" i="2"/>
  <c r="G37" i="2"/>
  <c r="C37" i="2"/>
  <c r="T21" i="2"/>
  <c r="V21" i="2" s="1"/>
  <c r="S21" i="2"/>
  <c r="U21" i="2" s="1"/>
  <c r="Q21" i="2"/>
  <c r="M21" i="2"/>
  <c r="E21" i="2"/>
  <c r="S20" i="2"/>
  <c r="Q20" i="2"/>
  <c r="M20" i="2"/>
  <c r="I20" i="2"/>
  <c r="E20" i="2"/>
  <c r="S19" i="2"/>
  <c r="Q19" i="2"/>
  <c r="M19" i="2"/>
  <c r="I19" i="2"/>
  <c r="E19" i="2"/>
  <c r="T18" i="2"/>
  <c r="V18" i="2" s="1"/>
  <c r="S18" i="2"/>
  <c r="U18" i="2" s="1"/>
  <c r="R18" i="2"/>
  <c r="Q18" i="2"/>
  <c r="N18" i="2"/>
  <c r="M18" i="2"/>
  <c r="J18" i="2"/>
  <c r="I18" i="2"/>
  <c r="F18" i="2"/>
  <c r="E18" i="2"/>
  <c r="I11" i="14"/>
  <c r="I12" i="14"/>
  <c r="I11" i="13"/>
  <c r="I12" i="13"/>
  <c r="I29" i="13" s="1"/>
  <c r="I31" i="13" s="1"/>
  <c r="I11" i="5"/>
  <c r="I12" i="5"/>
  <c r="I11" i="1"/>
  <c r="I12" i="1"/>
  <c r="I13" i="1"/>
  <c r="I14" i="1"/>
  <c r="I11" i="2"/>
  <c r="I12" i="2"/>
  <c r="I37" i="2" s="1"/>
  <c r="I39" i="2" s="1"/>
  <c r="I13" i="2"/>
  <c r="M11" i="14"/>
  <c r="M12" i="14"/>
  <c r="M11" i="13"/>
  <c r="M12" i="13"/>
  <c r="M10" i="5"/>
  <c r="M11" i="5"/>
  <c r="M12" i="5"/>
  <c r="M13" i="5"/>
  <c r="M10" i="1"/>
  <c r="M11" i="1"/>
  <c r="M12" i="1"/>
  <c r="M13" i="1"/>
  <c r="Q10" i="2"/>
  <c r="Q11" i="2"/>
  <c r="Q12" i="2"/>
  <c r="Q13" i="2"/>
  <c r="M10" i="2"/>
  <c r="M11" i="2"/>
  <c r="M12" i="2"/>
  <c r="M13" i="2"/>
  <c r="L30" i="14"/>
  <c r="K30" i="14"/>
  <c r="H30" i="14"/>
  <c r="G30" i="14"/>
  <c r="D30" i="14"/>
  <c r="C30" i="14"/>
  <c r="C31" i="14" s="1"/>
  <c r="L29" i="14"/>
  <c r="L31" i="14" s="1"/>
  <c r="H29" i="14"/>
  <c r="D29" i="14"/>
  <c r="D31" i="14" s="1"/>
  <c r="P28" i="14"/>
  <c r="R28" i="14" s="1"/>
  <c r="O28" i="14"/>
  <c r="Q28" i="14" s="1"/>
  <c r="N28" i="14"/>
  <c r="M28" i="14"/>
  <c r="J28" i="14"/>
  <c r="I28" i="14"/>
  <c r="F28" i="14"/>
  <c r="E28" i="14"/>
  <c r="P27" i="14"/>
  <c r="R27" i="14" s="1"/>
  <c r="O27" i="14"/>
  <c r="Q27" i="14" s="1"/>
  <c r="P26" i="14"/>
  <c r="O26" i="14"/>
  <c r="Q26" i="14" s="1"/>
  <c r="N26" i="14"/>
  <c r="M26" i="14"/>
  <c r="J26" i="14"/>
  <c r="I26" i="14"/>
  <c r="F26" i="14"/>
  <c r="E26" i="14"/>
  <c r="P25" i="14"/>
  <c r="R25" i="14" s="1"/>
  <c r="O25" i="14"/>
  <c r="N25" i="14"/>
  <c r="M25" i="14"/>
  <c r="J25" i="14"/>
  <c r="I25" i="14"/>
  <c r="F25" i="14"/>
  <c r="E25" i="14"/>
  <c r="R24" i="14"/>
  <c r="P24" i="14"/>
  <c r="O24" i="14"/>
  <c r="N24" i="14"/>
  <c r="M24" i="14"/>
  <c r="J24" i="14"/>
  <c r="I24" i="14"/>
  <c r="F24" i="14"/>
  <c r="E24" i="14"/>
  <c r="P23" i="14"/>
  <c r="R23" i="14"/>
  <c r="O23" i="14"/>
  <c r="N23" i="14"/>
  <c r="M23" i="14"/>
  <c r="J23" i="14"/>
  <c r="I23" i="14"/>
  <c r="F23" i="14"/>
  <c r="E23" i="14"/>
  <c r="P22" i="14"/>
  <c r="R22" i="14" s="1"/>
  <c r="O22" i="14"/>
  <c r="N22" i="14"/>
  <c r="M22" i="14"/>
  <c r="J22" i="14"/>
  <c r="I22" i="14"/>
  <c r="F22" i="14"/>
  <c r="E22" i="14"/>
  <c r="P21" i="14"/>
  <c r="O21" i="14"/>
  <c r="N21" i="14"/>
  <c r="M21" i="14"/>
  <c r="M30" i="14" s="1"/>
  <c r="J21" i="14"/>
  <c r="I21" i="14"/>
  <c r="F21" i="14"/>
  <c r="E21" i="14"/>
  <c r="Q21" i="14" s="1"/>
  <c r="P20" i="14"/>
  <c r="R20" i="14" s="1"/>
  <c r="O20" i="14"/>
  <c r="N20" i="14"/>
  <c r="M20" i="14"/>
  <c r="J20" i="14"/>
  <c r="I20" i="14"/>
  <c r="F20" i="14"/>
  <c r="E20" i="14"/>
  <c r="P19" i="14"/>
  <c r="R19" i="14" s="1"/>
  <c r="O19" i="14"/>
  <c r="Q19" i="14" s="1"/>
  <c r="N19" i="14"/>
  <c r="M19" i="14"/>
  <c r="J19" i="14"/>
  <c r="I19" i="14"/>
  <c r="F19" i="14"/>
  <c r="E19" i="14"/>
  <c r="P18" i="14"/>
  <c r="R18" i="14" s="1"/>
  <c r="O18" i="14"/>
  <c r="O30" i="14" s="1"/>
  <c r="N18" i="14"/>
  <c r="M18" i="14"/>
  <c r="J18" i="14"/>
  <c r="I18" i="14"/>
  <c r="F18" i="14"/>
  <c r="E18" i="14"/>
  <c r="P12" i="14"/>
  <c r="R12" i="14" s="1"/>
  <c r="O12" i="14"/>
  <c r="O29" i="14" s="1"/>
  <c r="O31" i="14" s="1"/>
  <c r="N12" i="14"/>
  <c r="J12" i="14"/>
  <c r="F12" i="14"/>
  <c r="E12" i="14"/>
  <c r="P11" i="14"/>
  <c r="O11" i="14"/>
  <c r="Q11" i="14" s="1"/>
  <c r="N11" i="14"/>
  <c r="J11" i="14"/>
  <c r="F11" i="14"/>
  <c r="E11" i="14"/>
  <c r="P10" i="14"/>
  <c r="R10" i="14"/>
  <c r="O10" i="14"/>
  <c r="N10" i="14"/>
  <c r="M10" i="14"/>
  <c r="J10" i="14"/>
  <c r="I10" i="14"/>
  <c r="F10" i="14"/>
  <c r="E10" i="14"/>
  <c r="Q10" i="14"/>
  <c r="P9" i="14"/>
  <c r="R9" i="14" s="1"/>
  <c r="O9" i="14"/>
  <c r="N9" i="14"/>
  <c r="M9" i="14"/>
  <c r="J9" i="14"/>
  <c r="I9" i="14"/>
  <c r="F9" i="14"/>
  <c r="E9" i="14"/>
  <c r="Q9" i="14" s="1"/>
  <c r="P8" i="14"/>
  <c r="R8" i="14" s="1"/>
  <c r="O8" i="14"/>
  <c r="N8" i="14"/>
  <c r="M8" i="14"/>
  <c r="J8" i="14"/>
  <c r="I8" i="14"/>
  <c r="F8" i="14"/>
  <c r="E8" i="14"/>
  <c r="P7" i="14"/>
  <c r="R7" i="14" s="1"/>
  <c r="O7" i="14"/>
  <c r="N7" i="14"/>
  <c r="M7" i="14"/>
  <c r="M29" i="14" s="1"/>
  <c r="J7" i="14"/>
  <c r="I7" i="14"/>
  <c r="F7" i="14"/>
  <c r="E7" i="14"/>
  <c r="E29" i="14" s="1"/>
  <c r="L30" i="13"/>
  <c r="K30" i="13"/>
  <c r="H30" i="13"/>
  <c r="H31" i="13"/>
  <c r="G30" i="13"/>
  <c r="D30" i="13"/>
  <c r="L29" i="13"/>
  <c r="L31" i="13"/>
  <c r="H29" i="13"/>
  <c r="D29" i="13"/>
  <c r="P28" i="13"/>
  <c r="R28" i="13" s="1"/>
  <c r="O28" i="13"/>
  <c r="Q28" i="13" s="1"/>
  <c r="N28" i="13"/>
  <c r="M28" i="13"/>
  <c r="J28" i="13"/>
  <c r="I28" i="13"/>
  <c r="F28" i="13"/>
  <c r="E28" i="13"/>
  <c r="P27" i="13"/>
  <c r="R27" i="13" s="1"/>
  <c r="O27" i="13"/>
  <c r="Q27" i="13" s="1"/>
  <c r="P26" i="13"/>
  <c r="O26" i="13"/>
  <c r="Q26" i="13" s="1"/>
  <c r="N26" i="13"/>
  <c r="M26" i="13"/>
  <c r="J26" i="13"/>
  <c r="I26" i="13"/>
  <c r="F26" i="13"/>
  <c r="E26" i="13"/>
  <c r="P25" i="13"/>
  <c r="R25" i="13" s="1"/>
  <c r="O25" i="13"/>
  <c r="N25" i="13"/>
  <c r="M25" i="13"/>
  <c r="J25" i="13"/>
  <c r="I25" i="13"/>
  <c r="F25" i="13"/>
  <c r="E25" i="13"/>
  <c r="P24" i="13"/>
  <c r="R24" i="13" s="1"/>
  <c r="O24" i="13"/>
  <c r="N24" i="13"/>
  <c r="M24" i="13"/>
  <c r="J24" i="13"/>
  <c r="I24" i="13"/>
  <c r="F24" i="13"/>
  <c r="E24" i="13"/>
  <c r="Q24" i="13" s="1"/>
  <c r="P23" i="13"/>
  <c r="R23" i="13"/>
  <c r="O23" i="13"/>
  <c r="N23" i="13"/>
  <c r="M23" i="13"/>
  <c r="J23" i="13"/>
  <c r="I23" i="13"/>
  <c r="F23" i="13"/>
  <c r="E23" i="13"/>
  <c r="P22" i="13"/>
  <c r="R22" i="13" s="1"/>
  <c r="O22" i="13"/>
  <c r="N22" i="13"/>
  <c r="M22" i="13"/>
  <c r="J22" i="13"/>
  <c r="I22" i="13"/>
  <c r="F22" i="13"/>
  <c r="E22" i="13"/>
  <c r="P21" i="13"/>
  <c r="R21" i="13" s="1"/>
  <c r="O21" i="13"/>
  <c r="N21" i="13"/>
  <c r="M21" i="13"/>
  <c r="J21" i="13"/>
  <c r="I21" i="13"/>
  <c r="Q21" i="13" s="1"/>
  <c r="F21" i="13"/>
  <c r="E21" i="13"/>
  <c r="P20" i="13"/>
  <c r="R20" i="13" s="1"/>
  <c r="O20" i="13"/>
  <c r="Q20" i="13" s="1"/>
  <c r="N20" i="13"/>
  <c r="M20" i="13"/>
  <c r="J20" i="13"/>
  <c r="I20" i="13"/>
  <c r="F20" i="13"/>
  <c r="E20" i="13"/>
  <c r="P19" i="13"/>
  <c r="R19" i="13" s="1"/>
  <c r="O19" i="13"/>
  <c r="Q19" i="13" s="1"/>
  <c r="N19" i="13"/>
  <c r="M19" i="13"/>
  <c r="J19" i="13"/>
  <c r="I19" i="13"/>
  <c r="F19" i="13"/>
  <c r="E19" i="13"/>
  <c r="P18" i="13"/>
  <c r="O18" i="13"/>
  <c r="N18" i="13"/>
  <c r="M18" i="13"/>
  <c r="J18" i="13"/>
  <c r="I18" i="13"/>
  <c r="I30" i="13" s="1"/>
  <c r="F18" i="13"/>
  <c r="E18" i="13"/>
  <c r="P12" i="13"/>
  <c r="R12" i="13" s="1"/>
  <c r="O12" i="13"/>
  <c r="N12" i="13"/>
  <c r="J12" i="13"/>
  <c r="F12" i="13"/>
  <c r="E12" i="13"/>
  <c r="P11" i="13"/>
  <c r="O11" i="13"/>
  <c r="Q11" i="13" s="1"/>
  <c r="N11" i="13"/>
  <c r="J11" i="13"/>
  <c r="F11" i="13"/>
  <c r="R11" i="13" s="1"/>
  <c r="E11" i="13"/>
  <c r="P10" i="13"/>
  <c r="R10" i="13" s="1"/>
  <c r="O10" i="13"/>
  <c r="N10" i="13"/>
  <c r="M10" i="13"/>
  <c r="J10" i="13"/>
  <c r="I10" i="13"/>
  <c r="F10" i="13"/>
  <c r="E10" i="13"/>
  <c r="P9" i="13"/>
  <c r="R9" i="13" s="1"/>
  <c r="O9" i="13"/>
  <c r="N9" i="13"/>
  <c r="M9" i="13"/>
  <c r="J9" i="13"/>
  <c r="I9" i="13"/>
  <c r="F9" i="13"/>
  <c r="E9" i="13"/>
  <c r="Q9" i="13" s="1"/>
  <c r="P8" i="13"/>
  <c r="R8" i="13" s="1"/>
  <c r="O8" i="13"/>
  <c r="N8" i="13"/>
  <c r="M8" i="13"/>
  <c r="J8" i="13"/>
  <c r="J29" i="13" s="1"/>
  <c r="I8" i="13"/>
  <c r="F8" i="13"/>
  <c r="E8" i="13"/>
  <c r="P7" i="13"/>
  <c r="O7" i="13"/>
  <c r="N7" i="13"/>
  <c r="M7" i="13"/>
  <c r="J7" i="13"/>
  <c r="I7" i="13"/>
  <c r="F7" i="13"/>
  <c r="E7" i="13"/>
  <c r="O8" i="5"/>
  <c r="P8" i="5"/>
  <c r="R8" i="5"/>
  <c r="O9" i="5"/>
  <c r="P9" i="5"/>
  <c r="R9" i="5" s="1"/>
  <c r="O10" i="5"/>
  <c r="Q10" i="5" s="1"/>
  <c r="P10" i="5"/>
  <c r="R10" i="5" s="1"/>
  <c r="O11" i="5"/>
  <c r="Q11" i="5" s="1"/>
  <c r="P11" i="5"/>
  <c r="O12" i="5"/>
  <c r="P12" i="5"/>
  <c r="R12" i="5" s="1"/>
  <c r="P13" i="5"/>
  <c r="R13" i="5" s="1"/>
  <c r="O14" i="5"/>
  <c r="P14" i="5"/>
  <c r="O21" i="5"/>
  <c r="P21" i="5"/>
  <c r="R21" i="5" s="1"/>
  <c r="O22" i="5"/>
  <c r="P22" i="5"/>
  <c r="R22" i="5" s="1"/>
  <c r="O23" i="5"/>
  <c r="Q23" i="5" s="1"/>
  <c r="P23" i="5"/>
  <c r="O24" i="5"/>
  <c r="Q24" i="5" s="1"/>
  <c r="P24" i="5"/>
  <c r="R24" i="5" s="1"/>
  <c r="O25" i="5"/>
  <c r="P25" i="5"/>
  <c r="R25" i="5"/>
  <c r="O26" i="5"/>
  <c r="Q26" i="5"/>
  <c r="P26" i="5"/>
  <c r="O27" i="5"/>
  <c r="Q27" i="5" s="1"/>
  <c r="P27" i="5"/>
  <c r="R27" i="5" s="1"/>
  <c r="O28" i="5"/>
  <c r="Q28" i="5" s="1"/>
  <c r="P28" i="5"/>
  <c r="R28" i="5" s="1"/>
  <c r="O8" i="1"/>
  <c r="P8" i="1"/>
  <c r="R8" i="1"/>
  <c r="O9" i="1"/>
  <c r="P9" i="1"/>
  <c r="R9" i="1" s="1"/>
  <c r="O10" i="1"/>
  <c r="P10" i="1"/>
  <c r="R10" i="1" s="1"/>
  <c r="O11" i="1"/>
  <c r="Q11" i="1" s="1"/>
  <c r="P11" i="1"/>
  <c r="O12" i="1"/>
  <c r="P12" i="1"/>
  <c r="R12" i="1" s="1"/>
  <c r="P13" i="1"/>
  <c r="R13" i="1" s="1"/>
  <c r="O14" i="1"/>
  <c r="P14" i="1"/>
  <c r="R14" i="1" s="1"/>
  <c r="O21" i="1"/>
  <c r="P21" i="1"/>
  <c r="R21" i="1" s="1"/>
  <c r="O22" i="1"/>
  <c r="P22" i="1"/>
  <c r="R22" i="1" s="1"/>
  <c r="O23" i="1"/>
  <c r="P23" i="1"/>
  <c r="R23" i="1"/>
  <c r="O24" i="1"/>
  <c r="P24" i="1"/>
  <c r="R24" i="1" s="1"/>
  <c r="O25" i="1"/>
  <c r="P25" i="1"/>
  <c r="R25" i="1" s="1"/>
  <c r="O26" i="1"/>
  <c r="P26" i="1"/>
  <c r="R26" i="1" s="1"/>
  <c r="O27" i="1"/>
  <c r="P27" i="1"/>
  <c r="R27" i="1" s="1"/>
  <c r="O28" i="1"/>
  <c r="Q28" i="1" s="1"/>
  <c r="P28" i="1"/>
  <c r="O29" i="1"/>
  <c r="Q29" i="1" s="1"/>
  <c r="P29" i="1"/>
  <c r="R29" i="1"/>
  <c r="O30" i="1"/>
  <c r="Q30" i="1" s="1"/>
  <c r="P30" i="1"/>
  <c r="R30" i="1" s="1"/>
  <c r="S8" i="2"/>
  <c r="T8" i="2"/>
  <c r="V8" i="2" s="1"/>
  <c r="E8" i="2"/>
  <c r="U8" i="2" s="1"/>
  <c r="I8" i="2"/>
  <c r="M8" i="2"/>
  <c r="Q8" i="2"/>
  <c r="S9" i="2"/>
  <c r="U9" i="2" s="1"/>
  <c r="T9" i="2"/>
  <c r="E9" i="2"/>
  <c r="I9" i="2"/>
  <c r="M9" i="2"/>
  <c r="M37" i="2" s="1"/>
  <c r="Q9" i="2"/>
  <c r="V9" i="2"/>
  <c r="S10" i="2"/>
  <c r="T10" i="2"/>
  <c r="V10" i="2" s="1"/>
  <c r="E10" i="2"/>
  <c r="I10" i="2"/>
  <c r="S11" i="2"/>
  <c r="U11" i="2" s="1"/>
  <c r="T11" i="2"/>
  <c r="F11" i="2"/>
  <c r="J11" i="2"/>
  <c r="N11" i="2"/>
  <c r="R11" i="2"/>
  <c r="S12" i="2"/>
  <c r="T12" i="2"/>
  <c r="V12" i="2" s="1"/>
  <c r="E12" i="2"/>
  <c r="T13" i="2"/>
  <c r="V13" i="2"/>
  <c r="E13" i="2"/>
  <c r="U13" i="2" s="1"/>
  <c r="S14" i="2"/>
  <c r="U14" i="2" s="1"/>
  <c r="T14" i="2"/>
  <c r="V14" i="2"/>
  <c r="E14" i="2"/>
  <c r="I14" i="2"/>
  <c r="M14" i="2"/>
  <c r="Q14" i="2"/>
  <c r="S15" i="2"/>
  <c r="T15" i="2"/>
  <c r="V15" i="2" s="1"/>
  <c r="E15" i="2"/>
  <c r="I15" i="2"/>
  <c r="M15" i="2"/>
  <c r="Q15" i="2"/>
  <c r="S16" i="2"/>
  <c r="U16" i="2" s="1"/>
  <c r="T16" i="2"/>
  <c r="E16" i="2"/>
  <c r="I16" i="2"/>
  <c r="V16" i="2"/>
  <c r="S17" i="2"/>
  <c r="U17" i="2" s="1"/>
  <c r="T17" i="2"/>
  <c r="V17" i="2" s="1"/>
  <c r="Q17" i="2"/>
  <c r="S24" i="2"/>
  <c r="T24" i="2"/>
  <c r="E24" i="2"/>
  <c r="I24" i="2"/>
  <c r="M24" i="2"/>
  <c r="M38" i="2" s="1"/>
  <c r="M39" i="2" s="1"/>
  <c r="Q24" i="2"/>
  <c r="F24" i="2"/>
  <c r="J24" i="2"/>
  <c r="N24" i="2"/>
  <c r="R24" i="2"/>
  <c r="S25" i="2"/>
  <c r="T25" i="2"/>
  <c r="V25" i="2" s="1"/>
  <c r="E25" i="2"/>
  <c r="I25" i="2"/>
  <c r="M25" i="2"/>
  <c r="Q25" i="2"/>
  <c r="S26" i="2"/>
  <c r="T26" i="2"/>
  <c r="V26" i="2" s="1"/>
  <c r="E26" i="2"/>
  <c r="I26" i="2"/>
  <c r="M26" i="2"/>
  <c r="Q26" i="2"/>
  <c r="S27" i="2"/>
  <c r="T27" i="2"/>
  <c r="V27" i="2" s="1"/>
  <c r="E27" i="2"/>
  <c r="I27" i="2"/>
  <c r="M27" i="2"/>
  <c r="Q27" i="2"/>
  <c r="S28" i="2"/>
  <c r="T28" i="2"/>
  <c r="V28" i="2" s="1"/>
  <c r="E28" i="2"/>
  <c r="I28" i="2"/>
  <c r="M28" i="2"/>
  <c r="Q28" i="2"/>
  <c r="S29" i="2"/>
  <c r="T29" i="2"/>
  <c r="V29" i="2" s="1"/>
  <c r="E29" i="2"/>
  <c r="I29" i="2"/>
  <c r="M29" i="2"/>
  <c r="Q29" i="2"/>
  <c r="S30" i="2"/>
  <c r="T30" i="2"/>
  <c r="V30" i="2" s="1"/>
  <c r="E30" i="2"/>
  <c r="I30" i="2"/>
  <c r="M30" i="2"/>
  <c r="Q30" i="2"/>
  <c r="S31" i="2"/>
  <c r="T31" i="2"/>
  <c r="V31" i="2" s="1"/>
  <c r="E31" i="2"/>
  <c r="I31" i="2"/>
  <c r="M31" i="2"/>
  <c r="Q31" i="2"/>
  <c r="S32" i="2"/>
  <c r="T32" i="2"/>
  <c r="V32" i="2" s="1"/>
  <c r="E32" i="2"/>
  <c r="I32" i="2"/>
  <c r="M32" i="2"/>
  <c r="Q32" i="2"/>
  <c r="S33" i="2"/>
  <c r="T33" i="2"/>
  <c r="V33" i="2" s="1"/>
  <c r="E33" i="2"/>
  <c r="I33" i="2"/>
  <c r="M33" i="2"/>
  <c r="Q33" i="2"/>
  <c r="S34" i="2"/>
  <c r="U34" i="2" s="1"/>
  <c r="T34" i="2"/>
  <c r="F34" i="2"/>
  <c r="J34" i="2"/>
  <c r="N34" i="2"/>
  <c r="R34" i="2"/>
  <c r="S35" i="2"/>
  <c r="U35" i="2" s="1"/>
  <c r="T35" i="2"/>
  <c r="V35" i="2" s="1"/>
  <c r="S36" i="2"/>
  <c r="U36" i="2"/>
  <c r="T36" i="2"/>
  <c r="V36" i="2" s="1"/>
  <c r="P7" i="1"/>
  <c r="R7" i="1" s="1"/>
  <c r="F11" i="1"/>
  <c r="J11" i="1"/>
  <c r="N11" i="1"/>
  <c r="O7" i="1"/>
  <c r="E7" i="1"/>
  <c r="I7" i="1"/>
  <c r="M7" i="1"/>
  <c r="E8" i="1"/>
  <c r="I8" i="1"/>
  <c r="M8" i="1"/>
  <c r="E9" i="1"/>
  <c r="I9" i="1"/>
  <c r="M9" i="1"/>
  <c r="E10" i="1"/>
  <c r="I10" i="1"/>
  <c r="E12" i="1"/>
  <c r="E13" i="1"/>
  <c r="Q13" i="1" s="1"/>
  <c r="E14" i="1"/>
  <c r="N7" i="1"/>
  <c r="N8" i="1"/>
  <c r="N9" i="1"/>
  <c r="N10" i="1"/>
  <c r="N12" i="1"/>
  <c r="N13" i="1"/>
  <c r="L31" i="1"/>
  <c r="L33" i="1" s="1"/>
  <c r="J7" i="1"/>
  <c r="J8" i="1"/>
  <c r="J9" i="1"/>
  <c r="J10" i="1"/>
  <c r="J12" i="1"/>
  <c r="J13" i="1"/>
  <c r="F7" i="1"/>
  <c r="F8" i="1"/>
  <c r="F9" i="1"/>
  <c r="F10" i="1"/>
  <c r="F12" i="1"/>
  <c r="F13" i="1"/>
  <c r="M26" i="1"/>
  <c r="Q26" i="1" s="1"/>
  <c r="E25" i="1"/>
  <c r="I25" i="1"/>
  <c r="M25" i="1"/>
  <c r="M23" i="1"/>
  <c r="H31" i="1"/>
  <c r="E11" i="1"/>
  <c r="D31" i="1"/>
  <c r="D33" i="1" s="1"/>
  <c r="E22" i="1"/>
  <c r="I22" i="1"/>
  <c r="M22" i="1"/>
  <c r="N22" i="1"/>
  <c r="J22" i="1"/>
  <c r="F22" i="1"/>
  <c r="P20" i="1"/>
  <c r="P32" i="1" s="1"/>
  <c r="O20" i="1"/>
  <c r="E20" i="1"/>
  <c r="I20" i="1"/>
  <c r="M20" i="1"/>
  <c r="N20" i="1"/>
  <c r="J20" i="1"/>
  <c r="F20" i="1"/>
  <c r="N25" i="1"/>
  <c r="N27" i="1"/>
  <c r="N28" i="1"/>
  <c r="N30" i="1"/>
  <c r="M27" i="1"/>
  <c r="M28" i="1"/>
  <c r="M30" i="1"/>
  <c r="N24" i="1"/>
  <c r="M24" i="1"/>
  <c r="N23" i="1"/>
  <c r="N21" i="1"/>
  <c r="M21" i="1"/>
  <c r="F28" i="1"/>
  <c r="J28" i="1"/>
  <c r="I24" i="1"/>
  <c r="Q24" i="1" s="1"/>
  <c r="E24" i="1"/>
  <c r="E27" i="1"/>
  <c r="Q27" i="1" s="1"/>
  <c r="I27" i="1"/>
  <c r="E23" i="1"/>
  <c r="Q23" i="1" s="1"/>
  <c r="I23" i="1"/>
  <c r="I21" i="1"/>
  <c r="E21" i="1"/>
  <c r="Q21" i="1" s="1"/>
  <c r="K32" i="1"/>
  <c r="K33" i="1"/>
  <c r="L32" i="1"/>
  <c r="I28" i="1"/>
  <c r="I30" i="1"/>
  <c r="J21" i="1"/>
  <c r="J23" i="1"/>
  <c r="J24" i="1"/>
  <c r="J32" i="1" s="1"/>
  <c r="J25" i="1"/>
  <c r="J27" i="1"/>
  <c r="J30" i="1"/>
  <c r="G32" i="1"/>
  <c r="G33" i="1" s="1"/>
  <c r="G34" i="1" s="1"/>
  <c r="H32" i="1"/>
  <c r="H33" i="1" s="1"/>
  <c r="E28" i="1"/>
  <c r="E30" i="1"/>
  <c r="F21" i="1"/>
  <c r="F23" i="1"/>
  <c r="F24" i="1"/>
  <c r="F25" i="1"/>
  <c r="F27" i="1"/>
  <c r="F30" i="1"/>
  <c r="C32" i="1"/>
  <c r="D32" i="1"/>
  <c r="M24" i="5"/>
  <c r="M20" i="5"/>
  <c r="E21" i="5"/>
  <c r="I21" i="5"/>
  <c r="M21" i="5"/>
  <c r="N21" i="5"/>
  <c r="J21" i="5"/>
  <c r="F21" i="5"/>
  <c r="O7" i="5"/>
  <c r="E7" i="5"/>
  <c r="I7" i="5"/>
  <c r="M7" i="5"/>
  <c r="E8" i="5"/>
  <c r="Q8" i="5" s="1"/>
  <c r="I8" i="5"/>
  <c r="M8" i="5"/>
  <c r="E9" i="5"/>
  <c r="I9" i="5"/>
  <c r="M9" i="5"/>
  <c r="E10" i="5"/>
  <c r="I10" i="5"/>
  <c r="E12" i="5"/>
  <c r="E13" i="5"/>
  <c r="I13" i="5"/>
  <c r="E14" i="5"/>
  <c r="I14" i="5"/>
  <c r="Q14" i="5" s="1"/>
  <c r="M14" i="5"/>
  <c r="O20" i="5"/>
  <c r="E20" i="5"/>
  <c r="I20" i="5"/>
  <c r="Q20" i="5" s="1"/>
  <c r="E22" i="5"/>
  <c r="I22" i="5"/>
  <c r="M22" i="5"/>
  <c r="E23" i="5"/>
  <c r="I23" i="5"/>
  <c r="M23" i="5"/>
  <c r="M25" i="5"/>
  <c r="E25" i="5"/>
  <c r="I25" i="5"/>
  <c r="M26" i="5"/>
  <c r="E26" i="5"/>
  <c r="I26" i="5"/>
  <c r="P7" i="5"/>
  <c r="R7" i="5" s="1"/>
  <c r="F11" i="5"/>
  <c r="J11" i="5"/>
  <c r="R11" i="5"/>
  <c r="N11" i="5"/>
  <c r="P20" i="5"/>
  <c r="R20" i="5" s="1"/>
  <c r="J23" i="5"/>
  <c r="F23" i="5"/>
  <c r="N23" i="5"/>
  <c r="J25" i="5"/>
  <c r="F25" i="5"/>
  <c r="N25" i="5"/>
  <c r="F26" i="5"/>
  <c r="J26" i="5"/>
  <c r="R26" i="5" s="1"/>
  <c r="N26" i="5"/>
  <c r="F28" i="5"/>
  <c r="J28" i="5"/>
  <c r="N28" i="5"/>
  <c r="M28" i="5"/>
  <c r="N7" i="5"/>
  <c r="N29" i="5" s="1"/>
  <c r="N8" i="5"/>
  <c r="N9" i="5"/>
  <c r="N10" i="5"/>
  <c r="N12" i="5"/>
  <c r="N13" i="5"/>
  <c r="N14" i="5"/>
  <c r="N20" i="5"/>
  <c r="N22" i="5"/>
  <c r="K30" i="5"/>
  <c r="L29" i="5"/>
  <c r="L30" i="5"/>
  <c r="I28" i="5"/>
  <c r="J7" i="5"/>
  <c r="J8" i="5"/>
  <c r="J9" i="5"/>
  <c r="J10" i="5"/>
  <c r="J12" i="5"/>
  <c r="J13" i="5"/>
  <c r="J14" i="5"/>
  <c r="J20" i="5"/>
  <c r="J30" i="5" s="1"/>
  <c r="J22" i="5"/>
  <c r="G30" i="5"/>
  <c r="G31" i="5" s="1"/>
  <c r="H29" i="5"/>
  <c r="H31" i="5" s="1"/>
  <c r="H30" i="5"/>
  <c r="E11" i="5"/>
  <c r="E28" i="5"/>
  <c r="F7" i="5"/>
  <c r="F8" i="5"/>
  <c r="F9" i="5"/>
  <c r="F10" i="5"/>
  <c r="F12" i="5"/>
  <c r="F13" i="5"/>
  <c r="F14" i="5"/>
  <c r="F20" i="5"/>
  <c r="F22" i="5"/>
  <c r="C30" i="5"/>
  <c r="C31" i="5" s="1"/>
  <c r="D29" i="5"/>
  <c r="D30" i="5"/>
  <c r="D31" i="5"/>
  <c r="R31" i="2"/>
  <c r="N31" i="2"/>
  <c r="J31" i="2"/>
  <c r="F31" i="2"/>
  <c r="R29" i="2"/>
  <c r="N29" i="2"/>
  <c r="J29" i="2"/>
  <c r="F29" i="2"/>
  <c r="R26" i="2"/>
  <c r="R27" i="2"/>
  <c r="R28" i="2"/>
  <c r="R30" i="2"/>
  <c r="R32" i="2"/>
  <c r="R33" i="2"/>
  <c r="R36" i="2"/>
  <c r="Q34" i="2"/>
  <c r="Q36" i="2"/>
  <c r="N26" i="2"/>
  <c r="N27" i="2"/>
  <c r="N28" i="2"/>
  <c r="N30" i="2"/>
  <c r="N32" i="2"/>
  <c r="N33" i="2"/>
  <c r="N36" i="2"/>
  <c r="M34" i="2"/>
  <c r="M36" i="2"/>
  <c r="J26" i="2"/>
  <c r="J27" i="2"/>
  <c r="J28" i="2"/>
  <c r="J30" i="2"/>
  <c r="J32" i="2"/>
  <c r="J33" i="2"/>
  <c r="J36" i="2"/>
  <c r="I34" i="2"/>
  <c r="I36" i="2"/>
  <c r="F26" i="2"/>
  <c r="F27" i="2"/>
  <c r="F28" i="2"/>
  <c r="F30" i="2"/>
  <c r="F32" i="2"/>
  <c r="F33" i="2"/>
  <c r="F36" i="2"/>
  <c r="E34" i="2"/>
  <c r="E36" i="2"/>
  <c r="R25" i="2"/>
  <c r="R23" i="2"/>
  <c r="Q23" i="2"/>
  <c r="Q38" i="2"/>
  <c r="N25" i="2"/>
  <c r="N23" i="2"/>
  <c r="M23" i="2"/>
  <c r="J25" i="2"/>
  <c r="J38" i="2" s="1"/>
  <c r="J23" i="2"/>
  <c r="I23" i="2"/>
  <c r="F25" i="2"/>
  <c r="F23" i="2"/>
  <c r="E23" i="2"/>
  <c r="F9" i="2"/>
  <c r="F10" i="2"/>
  <c r="F12" i="2"/>
  <c r="F37" i="2" s="1"/>
  <c r="F13" i="2"/>
  <c r="F14" i="2"/>
  <c r="F8" i="2"/>
  <c r="T23" i="2"/>
  <c r="S23" i="2"/>
  <c r="J8" i="2"/>
  <c r="N8" i="2"/>
  <c r="R8" i="2"/>
  <c r="J9" i="2"/>
  <c r="N9" i="2"/>
  <c r="R9" i="2"/>
  <c r="J10" i="2"/>
  <c r="N10" i="2"/>
  <c r="R10" i="2"/>
  <c r="J12" i="2"/>
  <c r="N12" i="2"/>
  <c r="R12" i="2"/>
  <c r="J13" i="2"/>
  <c r="N13" i="2"/>
  <c r="R13" i="2"/>
  <c r="J14" i="2"/>
  <c r="N14" i="2"/>
  <c r="R14" i="2"/>
  <c r="E11" i="2"/>
  <c r="T7" i="2"/>
  <c r="V7" i="2" s="1"/>
  <c r="F7" i="2"/>
  <c r="J7" i="2"/>
  <c r="J37" i="2" s="1"/>
  <c r="N7" i="2"/>
  <c r="R7" i="2"/>
  <c r="S7" i="2"/>
  <c r="E7" i="2"/>
  <c r="I7" i="2"/>
  <c r="M7" i="2"/>
  <c r="Q7" i="2"/>
  <c r="O38" i="2"/>
  <c r="O39" i="2" s="1"/>
  <c r="P37" i="2"/>
  <c r="P38" i="2"/>
  <c r="K38" i="2"/>
  <c r="K39" i="2"/>
  <c r="L37" i="2"/>
  <c r="L38" i="2"/>
  <c r="I38" i="2"/>
  <c r="G38" i="2"/>
  <c r="G39" i="2" s="1"/>
  <c r="H37" i="2"/>
  <c r="H38" i="2"/>
  <c r="C38" i="2"/>
  <c r="C39" i="2" s="1"/>
  <c r="D37" i="2"/>
  <c r="D38" i="2"/>
  <c r="Q10" i="1"/>
  <c r="Q9" i="5"/>
  <c r="R20" i="1"/>
  <c r="Q14" i="1"/>
  <c r="Q7" i="13"/>
  <c r="K31" i="13"/>
  <c r="Q15" i="5"/>
  <c r="O30" i="13"/>
  <c r="Q7" i="5"/>
  <c r="P31" i="1"/>
  <c r="P33" i="1" s="1"/>
  <c r="Q10" i="13"/>
  <c r="N29" i="14"/>
  <c r="Q12" i="14"/>
  <c r="K31" i="5"/>
  <c r="Q21" i="5"/>
  <c r="P30" i="5"/>
  <c r="E31" i="1"/>
  <c r="Q23" i="13"/>
  <c r="U19" i="2"/>
  <c r="Q18" i="1"/>
  <c r="Q18" i="5"/>
  <c r="O32" i="1"/>
  <c r="Q25" i="5"/>
  <c r="Q17" i="1"/>
  <c r="M40" i="15"/>
  <c r="V7" i="15"/>
  <c r="U14" i="15"/>
  <c r="S38" i="2" l="1"/>
  <c r="N38" i="2"/>
  <c r="Q22" i="13"/>
  <c r="R21" i="14"/>
  <c r="R30" i="14" s="1"/>
  <c r="P30" i="14"/>
  <c r="Q24" i="14"/>
  <c r="G32" i="13"/>
  <c r="R13" i="14"/>
  <c r="P29" i="14"/>
  <c r="P31" i="14" s="1"/>
  <c r="O32" i="14" s="1"/>
  <c r="S37" i="2"/>
  <c r="T38" i="2"/>
  <c r="V23" i="2"/>
  <c r="M29" i="5"/>
  <c r="Q12" i="5"/>
  <c r="Q8" i="13"/>
  <c r="O29" i="13"/>
  <c r="O31" i="13" s="1"/>
  <c r="E37" i="2"/>
  <c r="J39" i="2"/>
  <c r="R37" i="2"/>
  <c r="N37" i="2"/>
  <c r="J29" i="5"/>
  <c r="J31" i="5" s="1"/>
  <c r="M31" i="1"/>
  <c r="R7" i="13"/>
  <c r="R29" i="13" s="1"/>
  <c r="P29" i="13"/>
  <c r="P31" i="13" s="1"/>
  <c r="P30" i="13"/>
  <c r="R18" i="13"/>
  <c r="M31" i="14"/>
  <c r="Q13" i="13"/>
  <c r="V11" i="15"/>
  <c r="N40" i="15"/>
  <c r="R14" i="5"/>
  <c r="P29" i="5"/>
  <c r="P31" i="5" s="1"/>
  <c r="K32" i="13"/>
  <c r="Q37" i="2"/>
  <c r="Q39" i="2" s="1"/>
  <c r="R38" i="2"/>
  <c r="E32" i="1"/>
  <c r="E33" i="1" s="1"/>
  <c r="M29" i="13"/>
  <c r="M31" i="13" s="1"/>
  <c r="Q18" i="13"/>
  <c r="Q30" i="13" s="1"/>
  <c r="E30" i="13"/>
  <c r="M30" i="13"/>
  <c r="U20" i="2"/>
  <c r="S40" i="15"/>
  <c r="U15" i="15"/>
  <c r="U16" i="15"/>
  <c r="G43" i="15"/>
  <c r="O43" i="15"/>
  <c r="M33" i="16"/>
  <c r="R27" i="16"/>
  <c r="R29" i="16"/>
  <c r="V40" i="15"/>
  <c r="H39" i="2"/>
  <c r="G40" i="2" s="1"/>
  <c r="U7" i="2"/>
  <c r="F38" i="2"/>
  <c r="F30" i="5"/>
  <c r="L31" i="5"/>
  <c r="N30" i="5"/>
  <c r="N31" i="5" s="1"/>
  <c r="E30" i="5"/>
  <c r="I32" i="1"/>
  <c r="I33" i="1" s="1"/>
  <c r="I34" i="1" s="1"/>
  <c r="R28" i="1"/>
  <c r="I31" i="1"/>
  <c r="V34" i="2"/>
  <c r="Q12" i="1"/>
  <c r="I30" i="14"/>
  <c r="Q25" i="14"/>
  <c r="C32" i="14"/>
  <c r="U32" i="15"/>
  <c r="P42" i="15"/>
  <c r="Q21" i="16"/>
  <c r="Q22" i="16"/>
  <c r="Q22" i="1"/>
  <c r="R11" i="1"/>
  <c r="R31" i="1" s="1"/>
  <c r="F29" i="13"/>
  <c r="Q25" i="13"/>
  <c r="R26" i="14"/>
  <c r="Q13" i="14"/>
  <c r="G31" i="14"/>
  <c r="U18" i="15"/>
  <c r="I41" i="15"/>
  <c r="I42" i="15" s="1"/>
  <c r="J41" i="15"/>
  <c r="U31" i="15"/>
  <c r="U35" i="15"/>
  <c r="V37" i="15"/>
  <c r="V41" i="15" s="1"/>
  <c r="V42" i="15" s="1"/>
  <c r="I33" i="16"/>
  <c r="M34" i="16"/>
  <c r="R21" i="16"/>
  <c r="J34" i="16"/>
  <c r="J35" i="16" s="1"/>
  <c r="Q23" i="16"/>
  <c r="K34" i="1"/>
  <c r="M32" i="1"/>
  <c r="D39" i="2"/>
  <c r="C40" i="2" s="1"/>
  <c r="L39" i="2"/>
  <c r="K40" i="2" s="1"/>
  <c r="P39" i="2"/>
  <c r="O40" i="2" s="1"/>
  <c r="T37" i="2"/>
  <c r="T39" i="2" s="1"/>
  <c r="U23" i="2"/>
  <c r="C32" i="5"/>
  <c r="R29" i="5"/>
  <c r="Q22" i="5"/>
  <c r="Q30" i="5" s="1"/>
  <c r="Q13" i="5"/>
  <c r="N31" i="1"/>
  <c r="O31" i="1"/>
  <c r="O33" i="1" s="1"/>
  <c r="U12" i="2"/>
  <c r="U10" i="2"/>
  <c r="O29" i="5"/>
  <c r="E29" i="13"/>
  <c r="E31" i="13" s="1"/>
  <c r="J30" i="13"/>
  <c r="J31" i="13" s="1"/>
  <c r="I32" i="13" s="1"/>
  <c r="R11" i="14"/>
  <c r="F30" i="14"/>
  <c r="Q23" i="14"/>
  <c r="Q15" i="13"/>
  <c r="C31" i="13"/>
  <c r="Q15" i="14"/>
  <c r="K31" i="14"/>
  <c r="K32" i="14" s="1"/>
  <c r="U19" i="15"/>
  <c r="P33" i="16"/>
  <c r="J33" i="16"/>
  <c r="Q10" i="16"/>
  <c r="N34" i="16"/>
  <c r="Q25" i="16"/>
  <c r="Q26" i="16"/>
  <c r="Q28" i="16"/>
  <c r="K36" i="16"/>
  <c r="F39" i="2"/>
  <c r="I40" i="2"/>
  <c r="I31" i="14"/>
  <c r="O34" i="1"/>
  <c r="K32" i="5"/>
  <c r="R32" i="1"/>
  <c r="J31" i="1"/>
  <c r="J33" i="1" s="1"/>
  <c r="V11" i="2"/>
  <c r="V37" i="2" s="1"/>
  <c r="O30" i="5"/>
  <c r="O31" i="5" s="1"/>
  <c r="O32" i="5" s="1"/>
  <c r="S41" i="15"/>
  <c r="S42" i="15" s="1"/>
  <c r="U21" i="15"/>
  <c r="M30" i="5"/>
  <c r="M31" i="5" s="1"/>
  <c r="Q20" i="1"/>
  <c r="I30" i="5"/>
  <c r="F32" i="1"/>
  <c r="F31" i="1"/>
  <c r="U33" i="2"/>
  <c r="U31" i="2"/>
  <c r="U29" i="2"/>
  <c r="U27" i="2"/>
  <c r="U25" i="2"/>
  <c r="U15" i="2"/>
  <c r="Q9" i="1"/>
  <c r="N30" i="14"/>
  <c r="N31" i="14" s="1"/>
  <c r="N41" i="15"/>
  <c r="N42" i="15" s="1"/>
  <c r="Q41" i="15"/>
  <c r="N33" i="16"/>
  <c r="N35" i="16" s="1"/>
  <c r="P34" i="16"/>
  <c r="E38" i="2"/>
  <c r="E39" i="2" s="1"/>
  <c r="E40" i="2" s="1"/>
  <c r="F29" i="5"/>
  <c r="I29" i="5"/>
  <c r="Q25" i="1"/>
  <c r="Q7" i="1"/>
  <c r="V24" i="2"/>
  <c r="F30" i="13"/>
  <c r="N30" i="13"/>
  <c r="D31" i="13"/>
  <c r="F29" i="14"/>
  <c r="F31" i="14" s="1"/>
  <c r="H31" i="14"/>
  <c r="G32" i="14" s="1"/>
  <c r="U25" i="15"/>
  <c r="U29" i="15"/>
  <c r="C43" i="15"/>
  <c r="O33" i="16"/>
  <c r="G32" i="5"/>
  <c r="E29" i="5"/>
  <c r="E31" i="5" s="1"/>
  <c r="N32" i="1"/>
  <c r="N33" i="1" s="1"/>
  <c r="U32" i="2"/>
  <c r="U30" i="2"/>
  <c r="U28" i="2"/>
  <c r="U26" i="2"/>
  <c r="U24" i="2"/>
  <c r="F31" i="13"/>
  <c r="E32" i="13" s="1"/>
  <c r="Q12" i="13"/>
  <c r="Q29" i="13" s="1"/>
  <c r="Q20" i="14"/>
  <c r="Q22" i="14"/>
  <c r="E30" i="14"/>
  <c r="E31" i="14" s="1"/>
  <c r="E32" i="14" s="1"/>
  <c r="C33" i="1"/>
  <c r="C34" i="1" s="1"/>
  <c r="R40" i="15"/>
  <c r="Q8" i="14"/>
  <c r="Q18" i="14"/>
  <c r="Q14" i="14"/>
  <c r="Q40" i="15"/>
  <c r="Q42" i="15" s="1"/>
  <c r="U9" i="15"/>
  <c r="U12" i="15"/>
  <c r="U17" i="15"/>
  <c r="E41" i="15"/>
  <c r="E42" i="15" s="1"/>
  <c r="T41" i="15"/>
  <c r="U24" i="15"/>
  <c r="U28" i="15"/>
  <c r="U34" i="15"/>
  <c r="U36" i="15"/>
  <c r="Q7" i="16"/>
  <c r="F33" i="16"/>
  <c r="F35" i="16" s="1"/>
  <c r="I34" i="16"/>
  <c r="I35" i="16" s="1"/>
  <c r="I36" i="16" s="1"/>
  <c r="Q20" i="16"/>
  <c r="Q24" i="16"/>
  <c r="Q8" i="1"/>
  <c r="R23" i="5"/>
  <c r="R30" i="5" s="1"/>
  <c r="R31" i="5" s="1"/>
  <c r="R26" i="13"/>
  <c r="R30" i="13" s="1"/>
  <c r="Q7" i="14"/>
  <c r="J29" i="14"/>
  <c r="R29" i="14"/>
  <c r="J30" i="14"/>
  <c r="Q16" i="5"/>
  <c r="T40" i="15"/>
  <c r="J40" i="15"/>
  <c r="J42" i="15" s="1"/>
  <c r="I43" i="15" s="1"/>
  <c r="F41" i="15"/>
  <c r="M41" i="15"/>
  <c r="M42" i="15" s="1"/>
  <c r="R41" i="15"/>
  <c r="U23" i="15"/>
  <c r="U27" i="15"/>
  <c r="U33" i="15"/>
  <c r="K42" i="15"/>
  <c r="K43" i="15" s="1"/>
  <c r="Q8" i="16"/>
  <c r="Q12" i="16"/>
  <c r="E34" i="16"/>
  <c r="C36" i="16"/>
  <c r="N29" i="13"/>
  <c r="N31" i="13" s="1"/>
  <c r="M32" i="13" s="1"/>
  <c r="F40" i="15"/>
  <c r="F42" i="15" s="1"/>
  <c r="U8" i="15"/>
  <c r="U10" i="15"/>
  <c r="U26" i="15"/>
  <c r="U30" i="15"/>
  <c r="E33" i="16"/>
  <c r="P35" i="16"/>
  <c r="R11" i="16"/>
  <c r="R33" i="16" s="1"/>
  <c r="Q14" i="16"/>
  <c r="O34" i="16"/>
  <c r="Q18" i="16"/>
  <c r="R30" i="16"/>
  <c r="R34" i="16" s="1"/>
  <c r="R35" i="16" l="1"/>
  <c r="E43" i="15"/>
  <c r="U38" i="2"/>
  <c r="M36" i="16"/>
  <c r="M32" i="14"/>
  <c r="M32" i="5"/>
  <c r="R33" i="1"/>
  <c r="R39" i="2"/>
  <c r="Q40" i="2" s="1"/>
  <c r="O32" i="13"/>
  <c r="U40" i="15"/>
  <c r="M43" i="15"/>
  <c r="Q29" i="5"/>
  <c r="Q31" i="5" s="1"/>
  <c r="Q32" i="5" s="1"/>
  <c r="Q29" i="14"/>
  <c r="R42" i="15"/>
  <c r="V38" i="2"/>
  <c r="V39" i="2" s="1"/>
  <c r="F31" i="5"/>
  <c r="M33" i="1"/>
  <c r="M34" i="1" s="1"/>
  <c r="S39" i="2"/>
  <c r="S40" i="2" s="1"/>
  <c r="R31" i="14"/>
  <c r="R31" i="13"/>
  <c r="Q31" i="13"/>
  <c r="C32" i="13"/>
  <c r="U37" i="2"/>
  <c r="M35" i="16"/>
  <c r="N39" i="2"/>
  <c r="M40" i="2" s="1"/>
  <c r="U39" i="2"/>
  <c r="Q30" i="14"/>
  <c r="Q32" i="13"/>
  <c r="E32" i="5"/>
  <c r="Q31" i="1"/>
  <c r="U41" i="15"/>
  <c r="U42" i="15" s="1"/>
  <c r="U43" i="15" s="1"/>
  <c r="Q33" i="16"/>
  <c r="Q32" i="1"/>
  <c r="Q31" i="14"/>
  <c r="Q34" i="16"/>
  <c r="E35" i="16"/>
  <c r="E36" i="16" s="1"/>
  <c r="T42" i="15"/>
  <c r="S43" i="15" s="1"/>
  <c r="J31" i="14"/>
  <c r="I32" i="14" s="1"/>
  <c r="Q43" i="15"/>
  <c r="O35" i="16"/>
  <c r="O36" i="16" s="1"/>
  <c r="I31" i="5"/>
  <c r="I32" i="5" s="1"/>
  <c r="F33" i="1"/>
  <c r="E34" i="1" s="1"/>
  <c r="Q32" i="14" l="1"/>
  <c r="Q33" i="1"/>
  <c r="Q34" i="1" s="1"/>
  <c r="Q35" i="16"/>
  <c r="Q36" i="16" s="1"/>
  <c r="U40" i="2"/>
</calcChain>
</file>

<file path=xl/sharedStrings.xml><?xml version="1.0" encoding="utf-8"?>
<sst xmlns="http://schemas.openxmlformats.org/spreadsheetml/2006/main" count="581" uniqueCount="106">
  <si>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</si>
  <si>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</si>
  <si>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</si>
  <si>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</si>
  <si>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</si>
  <si>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</si>
  <si>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</si>
  <si>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</si>
  <si>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</si>
  <si>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</si>
  <si>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</si>
  <si>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</si>
  <si>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</si>
  <si>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</si>
  <si>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</si>
  <si>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</si>
  <si>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</si>
  <si>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</si>
  <si>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</si>
  <si>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</si>
  <si>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</si>
  <si>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Струка:  ОСТАЛЕ ДЈЕЛАТНОСТИ</t>
  </si>
  <si>
    <t>Занимање: КОЗМЕТИЧКИ ТЕХНИЧАР</t>
  </si>
  <si>
    <t>Психологија</t>
  </si>
  <si>
    <t>Анатомија и физиологија</t>
  </si>
  <si>
    <t>Латински језик</t>
  </si>
  <si>
    <t>Естетска њега</t>
  </si>
  <si>
    <t>Дерматологија</t>
  </si>
  <si>
    <t>Естетска хирургија</t>
  </si>
  <si>
    <t>Хигијена и прва помоћ</t>
  </si>
  <si>
    <t>Индустријска  технологија</t>
  </si>
  <si>
    <t>Практична настава</t>
  </si>
  <si>
    <t>Занимање: ФРИЗЕР</t>
  </si>
  <si>
    <t>Хемија</t>
  </si>
  <si>
    <t>Познавање  материјала</t>
  </si>
  <si>
    <t>Хигијена</t>
  </si>
  <si>
    <t>Технологија занимања</t>
  </si>
  <si>
    <t>Естетика струке</t>
  </si>
  <si>
    <t>Физика</t>
  </si>
  <si>
    <t>Технологија фотографије</t>
  </si>
  <si>
    <t>Дигитална фотографија</t>
  </si>
  <si>
    <t>Теорија форме</t>
  </si>
  <si>
    <t>Примјена рачунара у струци</t>
  </si>
  <si>
    <t>Занимање: ФОТОГРАФ</t>
  </si>
  <si>
    <t>Екологија уи заштита животне средине</t>
  </si>
  <si>
    <t>Екологија и заштита животне средине</t>
  </si>
  <si>
    <t xml:space="preserve">Изборни предмет 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</si>
  <si>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</si>
  <si>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</si>
  <si>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Биологија **</t>
  </si>
  <si>
    <t>Хемија **</t>
  </si>
  <si>
    <t>Естетско-корективна козметика **</t>
  </si>
  <si>
    <t>Козметологија **</t>
  </si>
  <si>
    <t>Остали облици наставе ***</t>
  </si>
  <si>
    <t>Физикална медицина **</t>
  </si>
  <si>
    <t>Занимање: ЗЛАТАР</t>
  </si>
  <si>
    <t>Техничко цртање</t>
  </si>
  <si>
    <t>Технологија материјала</t>
  </si>
  <si>
    <t>Техничка физика</t>
  </si>
  <si>
    <t>Механика</t>
  </si>
  <si>
    <t>Основи електротехнике</t>
  </si>
  <si>
    <t>Технологија златарске обраде</t>
  </si>
  <si>
    <t xml:space="preserve">Златарски дизајн </t>
  </si>
  <si>
    <t>Основи предузетништва</t>
  </si>
  <si>
    <t>Остали облици наставе **</t>
  </si>
  <si>
    <t>** До два часа седмично у складу са законом.</t>
  </si>
  <si>
    <t>Занимање: ЧАСОВНИЧАР</t>
  </si>
  <si>
    <t>Конструисање</t>
  </si>
  <si>
    <t>Технологија обраде</t>
  </si>
  <si>
    <t xml:space="preserve">Демократија и људска права </t>
  </si>
  <si>
    <t>Демократија и људска права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</si>
  <si>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</si>
  <si>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</si>
  <si>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</si>
  <si>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</si>
  <si>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</si>
  <si>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>Занимање: ЕКОЛОШКИ ТЕХНИЧАР</t>
  </si>
  <si>
    <t>Информатика **</t>
  </si>
  <si>
    <t xml:space="preserve">Биологија </t>
  </si>
  <si>
    <t>Екологија **</t>
  </si>
  <si>
    <t>Лабораторијске технике</t>
  </si>
  <si>
    <t>Општа и комунална хигијена</t>
  </si>
  <si>
    <t>Аналитичка хемија</t>
  </si>
  <si>
    <t>Педологија</t>
  </si>
  <si>
    <t>Санитарна хемија и техника</t>
  </si>
  <si>
    <t>Токсиколошка хемија</t>
  </si>
  <si>
    <t>Физичка хемија</t>
  </si>
  <si>
    <t>Дезинфекција, дезинсекција и дератизација</t>
  </si>
  <si>
    <t>Претрага воде</t>
  </si>
  <si>
    <t>Микробиологија</t>
  </si>
  <si>
    <t>Биохемија са биотехнологијом</t>
  </si>
  <si>
    <t>Инструментална анализа</t>
  </si>
  <si>
    <t>Занимање: ОПТИЧАР</t>
  </si>
  <si>
    <t>Оптика</t>
  </si>
  <si>
    <t>Оптички материјали</t>
  </si>
  <si>
    <t xml:space="preserve">Технологија обраде </t>
  </si>
  <si>
    <t>Технологија оптике</t>
  </si>
  <si>
    <t>Дизајн</t>
  </si>
  <si>
    <t>Оптичка мјерења</t>
  </si>
  <si>
    <t xml:space="preserve">Оптички инструменти </t>
  </si>
  <si>
    <t>* Ученик бира између Вјеронауке и Културе религија у првом разреду. Ако је одабрао Вјеронауку изучава је три године. Ако није одабрао  Вјеронауку онда у првом и другом разреду изучава Културу религија а у трећем Етику.</t>
  </si>
  <si>
    <t>Струка: ОСТАЛЕ ДЈЕЛАТНОСТИ</t>
  </si>
  <si>
    <t>Пројектна настава ***</t>
  </si>
  <si>
    <t>*** Планирана Годишњим програмом рада школе у складу са законом.</t>
  </si>
  <si>
    <t>Пројектна настава ****</t>
  </si>
  <si>
    <t>**** Планирана Годишњим програмом рада школе у складу са законом.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</si>
</sst>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" fontId="2" fillId="0" borderId="23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wrapText="1"/>
      <protection locked="0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" fontId="2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" fontId="2" fillId="0" borderId="38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0" borderId="25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1" fontId="2" fillId="0" borderId="2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1" fontId="2" fillId="0" borderId="23" xfId="0" applyNumberFormat="1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 wrapText="1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</xf>
    <xf numFmtId="1" fontId="2" fillId="0" borderId="2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 applyProtection="1">
      <alignment horizontal="center" vertical="center"/>
      <protection locked="0"/>
    </xf>
    <xf numFmtId="1" fontId="2" fillId="0" borderId="21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 applyProtection="1">
      <alignment horizontal="center" vertical="center"/>
      <protection locked="0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 vertical="center"/>
      <protection locked="0"/>
    </xf>
    <xf numFmtId="1" fontId="2" fillId="0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25" xfId="0" applyNumberFormat="1" applyFont="1" applyFill="1" applyBorder="1" applyAlignment="1" applyProtection="1">
      <alignment horizontal="center" vertical="center"/>
      <protection locked="0"/>
    </xf>
    <xf numFmtId="1" fontId="2" fillId="0" borderId="38" xfId="0" applyNumberFormat="1" applyFont="1" applyBorder="1" applyAlignment="1" applyProtection="1">
      <alignment horizontal="center" vertical="center"/>
      <protection locked="0"/>
    </xf>
    <xf numFmtId="1" fontId="2" fillId="0" borderId="39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36" xfId="0" applyFont="1" applyFill="1" applyBorder="1" applyAlignment="1" applyProtection="1">
      <alignment horizontal="center"/>
      <protection locked="0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1" fillId="0" borderId="43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0" fontId="1" fillId="0" borderId="44" xfId="0" applyFont="1" applyFill="1" applyBorder="1" applyAlignment="1" applyProtection="1">
      <alignment horizontal="left" vertical="center" wrapText="1"/>
      <protection locked="0"/>
    </xf>
    <xf numFmtId="0" fontId="2" fillId="0" borderId="44" xfId="0" applyFont="1" applyFill="1" applyBorder="1" applyAlignment="1" applyProtection="1">
      <alignment horizontal="left" vertical="center" wrapText="1"/>
      <protection locked="0"/>
    </xf>
    <xf numFmtId="0" fontId="1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8"/>
  <sheetViews>
    <sheetView showZeros="0" tabSelected="1" zoomScaleNormal="100" workbookViewId="0">
      <selection sqref="A1:G1"/>
    </sheetView>
  </sheetViews>
  <sheetFormatPr defaultColWidth="9.109375" defaultRowHeight="13.2" x14ac:dyDescent="0.25"/>
  <cols>
    <col min="1" max="1" width="3.6640625" style="1" customWidth="1"/>
    <col min="2" max="2" width="38" style="1" customWidth="1"/>
    <col min="3" max="19" width="5.21875" style="1" customWidth="1"/>
    <col min="20" max="20" width="5.21875" style="2" customWidth="1"/>
    <col min="21" max="21" width="5.21875" style="1" customWidth="1"/>
    <col min="22" max="22" width="5.21875" style="2" customWidth="1"/>
    <col min="23" max="24" width="6.109375" style="2" customWidth="1"/>
    <col min="25" max="25" width="26.88671875" style="1" customWidth="1"/>
    <col min="26" max="16384" width="9.109375" style="1"/>
  </cols>
  <sheetData>
    <row r="1" spans="1:24" ht="13.5" customHeight="1" x14ac:dyDescent="0.25">
      <c r="A1" s="192" t="s">
        <v>21</v>
      </c>
      <c r="B1" s="193"/>
      <c r="C1" s="193"/>
      <c r="D1" s="193"/>
      <c r="E1" s="193"/>
      <c r="F1" s="193"/>
      <c r="G1" s="193"/>
    </row>
    <row r="2" spans="1:24" ht="13.5" customHeight="1" x14ac:dyDescent="0.25">
      <c r="A2" s="194" t="s">
        <v>22</v>
      </c>
      <c r="B2" s="195"/>
      <c r="C2" s="195"/>
      <c r="D2" s="195"/>
      <c r="E2" s="195"/>
      <c r="F2" s="195"/>
      <c r="G2" s="195"/>
    </row>
    <row r="3" spans="1:24" ht="13.5" customHeight="1" thickBot="1" x14ac:dyDescent="0.3">
      <c r="A3" s="50"/>
      <c r="B3" s="51"/>
    </row>
    <row r="4" spans="1:24" ht="13.5" customHeight="1" thickTop="1" x14ac:dyDescent="0.25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3" t="s">
        <v>4</v>
      </c>
      <c r="P4" s="201"/>
      <c r="Q4" s="201"/>
      <c r="R4" s="201"/>
      <c r="S4" s="208" t="s">
        <v>5</v>
      </c>
      <c r="T4" s="209"/>
      <c r="U4" s="209"/>
      <c r="V4" s="210"/>
      <c r="W4" s="4"/>
      <c r="X4" s="4"/>
    </row>
    <row r="5" spans="1:24" ht="13.5" customHeight="1" x14ac:dyDescent="0.25">
      <c r="A5" s="198"/>
      <c r="B5" s="199"/>
      <c r="C5" s="211" t="s">
        <v>6</v>
      </c>
      <c r="D5" s="205"/>
      <c r="E5" s="176" t="s">
        <v>7</v>
      </c>
      <c r="F5" s="177"/>
      <c r="G5" s="204" t="s">
        <v>6</v>
      </c>
      <c r="H5" s="205"/>
      <c r="I5" s="176" t="s">
        <v>7</v>
      </c>
      <c r="J5" s="204"/>
      <c r="K5" s="211" t="s">
        <v>6</v>
      </c>
      <c r="L5" s="205"/>
      <c r="M5" s="176" t="s">
        <v>7</v>
      </c>
      <c r="N5" s="177"/>
      <c r="O5" s="204" t="s">
        <v>6</v>
      </c>
      <c r="P5" s="205"/>
      <c r="Q5" s="176" t="s">
        <v>7</v>
      </c>
      <c r="R5" s="204"/>
      <c r="S5" s="211" t="s">
        <v>6</v>
      </c>
      <c r="T5" s="205"/>
      <c r="U5" s="176" t="s">
        <v>7</v>
      </c>
      <c r="V5" s="177"/>
      <c r="W5" s="4"/>
      <c r="X5" s="4"/>
    </row>
    <row r="6" spans="1:24" ht="13.5" customHeight="1" thickBot="1" x14ac:dyDescent="0.3">
      <c r="A6" s="180" t="s">
        <v>8</v>
      </c>
      <c r="B6" s="18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71" t="s">
        <v>9</v>
      </c>
      <c r="T6" s="72" t="s">
        <v>10</v>
      </c>
      <c r="U6" s="72" t="s">
        <v>9</v>
      </c>
      <c r="V6" s="73" t="s">
        <v>10</v>
      </c>
      <c r="W6" s="4"/>
      <c r="X6" s="4"/>
    </row>
    <row r="7" spans="1:24" ht="13.5" customHeight="1" x14ac:dyDescent="0.25">
      <c r="A7" s="52">
        <v>1</v>
      </c>
      <c r="B7" s="31" t="s">
        <v>11</v>
      </c>
      <c r="C7" s="32">
        <v>3</v>
      </c>
      <c r="D7" s="33"/>
      <c r="E7" s="27">
        <f>IF(C7&gt;0,C7*34, " ")</f>
        <v>102</v>
      </c>
      <c r="F7" s="28" t="str">
        <f>IF(D7&gt;0,D7*34, " ")</f>
        <v xml:space="preserve"> </v>
      </c>
      <c r="G7" s="38">
        <v>3</v>
      </c>
      <c r="H7" s="33"/>
      <c r="I7" s="27">
        <f>IF(G7&gt;0,G7*34, " ")</f>
        <v>102</v>
      </c>
      <c r="J7" s="28" t="str">
        <f>IF(H7&gt;0,H7*34, " ")</f>
        <v xml:space="preserve"> </v>
      </c>
      <c r="K7" s="32">
        <v>3</v>
      </c>
      <c r="L7" s="33"/>
      <c r="M7" s="27">
        <f>IF(K7&gt;0,K7*34, " ")</f>
        <v>102</v>
      </c>
      <c r="N7" s="28" t="str">
        <f>IF(L7&gt;0,L7*34, " ")</f>
        <v xml:space="preserve"> </v>
      </c>
      <c r="O7" s="38">
        <v>3</v>
      </c>
      <c r="P7" s="33"/>
      <c r="Q7" s="27">
        <f>IF(O7&gt;0, O7*32, " ")</f>
        <v>96</v>
      </c>
      <c r="R7" s="28" t="str">
        <f>IF(P7&gt;0,P7*32, " ")</f>
        <v xml:space="preserve"> </v>
      </c>
      <c r="S7" s="68">
        <f>IF(C7+G7+K7+O7&gt;0,C7+G7+K7+O7, " ")</f>
        <v>12</v>
      </c>
      <c r="T7" s="69" t="str">
        <f>IF(D7+H7+L7+P7&gt;0, D7+H7+L7+P7, " ")</f>
        <v xml:space="preserve"> </v>
      </c>
      <c r="U7" s="69">
        <f>IF(S7&lt;&gt;" ", (IF(E7&lt;&gt;" ", E7, 0)+IF(I7&lt;&gt;" ", I7, 0)+IF(M7&lt;&gt;" ", M7, 0)+IF(Q7&lt;&gt;" ", Q7, 0)), " ")</f>
        <v>402</v>
      </c>
      <c r="V7" s="70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3.5" customHeight="1" x14ac:dyDescent="0.25">
      <c r="A8" s="52">
        <v>2</v>
      </c>
      <c r="B8" s="34" t="s">
        <v>12</v>
      </c>
      <c r="C8" s="35">
        <v>2</v>
      </c>
      <c r="D8" s="36"/>
      <c r="E8" s="29">
        <f>IF(C8&gt;0,C8*34, " ")</f>
        <v>68</v>
      </c>
      <c r="F8" s="30" t="str">
        <f>IF(D8&gt;0,D8*34, " ")</f>
        <v xml:space="preserve"> </v>
      </c>
      <c r="G8" s="39">
        <v>2</v>
      </c>
      <c r="H8" s="36"/>
      <c r="I8" s="29">
        <f>IF(G8&gt;0,G8*34, " ")</f>
        <v>68</v>
      </c>
      <c r="J8" s="30" t="str">
        <f>IF(H8&gt;0,H8*34, " ")</f>
        <v xml:space="preserve"> </v>
      </c>
      <c r="K8" s="35">
        <v>2</v>
      </c>
      <c r="L8" s="36"/>
      <c r="M8" s="29">
        <f>IF(K8&gt;0,K8*34, " ")</f>
        <v>68</v>
      </c>
      <c r="N8" s="30" t="str">
        <f>IF(L8&gt;0,L8*34, " ")</f>
        <v xml:space="preserve"> </v>
      </c>
      <c r="O8" s="39">
        <v>2</v>
      </c>
      <c r="P8" s="36"/>
      <c r="Q8" s="29">
        <f t="shared" ref="Q8:Q13" si="0">IF(O8&gt;0,O8*32, " ")</f>
        <v>64</v>
      </c>
      <c r="R8" s="30" t="str">
        <f>IF(P8&gt;0,P8*34, " ")</f>
        <v xml:space="preserve"> </v>
      </c>
      <c r="S8" s="66">
        <f t="shared" ref="S8:S17" si="1">IF(C8+G8+K8+O8&gt;0,C8+G8+K8+O8, " ")</f>
        <v>8</v>
      </c>
      <c r="T8" s="29" t="str">
        <f t="shared" ref="T8:T17" si="2">IF(D8+H8+L8+P8&gt;0, D8+H8+L8+P8, " ")</f>
        <v xml:space="preserve"> </v>
      </c>
      <c r="U8" s="29">
        <f t="shared" ref="U8:U17" si="3">IF(S8&lt;&gt;" ", (IF(E8&lt;&gt;" ", E8, 0)+IF(I8&lt;&gt;" ", I8, 0)+IF(M8&lt;&gt;" ", M8, 0)+IF(Q8&lt;&gt;" ", Q8, 0)), " ")</f>
        <v>268</v>
      </c>
      <c r="V8" s="30" t="str">
        <f t="shared" ref="V8:V17" si="4">IF(T8&lt;&gt;" ", (IF(F8&lt;&gt;" ", F8, 0)+IF(J8&lt;&gt;" ", J8, 0)+IF(N8&lt;&gt;" ", N8, 0)+IF(R8&lt;&gt;" ", R8, 0)), " ")</f>
        <v xml:space="preserve"> </v>
      </c>
      <c r="W8" s="9"/>
      <c r="X8" s="9"/>
    </row>
    <row r="9" spans="1:24" ht="13.5" customHeight="1" x14ac:dyDescent="0.25">
      <c r="A9" s="52">
        <v>3</v>
      </c>
      <c r="B9" s="34" t="s">
        <v>14</v>
      </c>
      <c r="C9" s="35">
        <v>2</v>
      </c>
      <c r="D9" s="36"/>
      <c r="E9" s="29">
        <f t="shared" ref="E9:E16" si="5">IF(C9&gt;0,C9*34, " ")</f>
        <v>68</v>
      </c>
      <c r="F9" s="30" t="str">
        <f t="shared" ref="F9:F14" si="6">IF(D9&gt;0,D9*34, " ")</f>
        <v xml:space="preserve"> </v>
      </c>
      <c r="G9" s="36">
        <v>2</v>
      </c>
      <c r="H9" s="36"/>
      <c r="I9" s="29">
        <f t="shared" ref="I9:I14" si="7">IF(G9&gt;0,G9*34, " ")</f>
        <v>68</v>
      </c>
      <c r="J9" s="30" t="str">
        <f t="shared" ref="J9:J14" si="8">IF(H9&gt;0,H9*34, " ")</f>
        <v xml:space="preserve"> </v>
      </c>
      <c r="K9" s="35">
        <v>2</v>
      </c>
      <c r="L9" s="36"/>
      <c r="M9" s="29">
        <f t="shared" ref="M9:M15" si="9">IF(K9&gt;0,K9*34, " ")</f>
        <v>68</v>
      </c>
      <c r="N9" s="30" t="str">
        <f t="shared" ref="N9:N14" si="10">IF(L9&gt;0,L9*34, " ")</f>
        <v xml:space="preserve"> </v>
      </c>
      <c r="O9" s="39">
        <v>2</v>
      </c>
      <c r="P9" s="36"/>
      <c r="Q9" s="29">
        <f t="shared" si="0"/>
        <v>64</v>
      </c>
      <c r="R9" s="30" t="str">
        <f t="shared" ref="R9:R14" si="11">IF(P9&gt;0,P9*32, " ")</f>
        <v xml:space="preserve"> </v>
      </c>
      <c r="S9" s="66">
        <f t="shared" si="1"/>
        <v>8</v>
      </c>
      <c r="T9" s="29" t="str">
        <f t="shared" si="2"/>
        <v xml:space="preserve"> </v>
      </c>
      <c r="U9" s="29">
        <f t="shared" si="3"/>
        <v>268</v>
      </c>
      <c r="V9" s="30" t="str">
        <f t="shared" si="4"/>
        <v xml:space="preserve"> </v>
      </c>
      <c r="W9" s="9"/>
      <c r="X9" s="9"/>
    </row>
    <row r="10" spans="1:24" ht="13.5" customHeight="1" x14ac:dyDescent="0.25">
      <c r="A10" s="52">
        <v>4</v>
      </c>
      <c r="B10" s="37" t="s">
        <v>15</v>
      </c>
      <c r="C10" s="35">
        <v>2</v>
      </c>
      <c r="D10" s="36"/>
      <c r="E10" s="29">
        <f t="shared" si="5"/>
        <v>68</v>
      </c>
      <c r="F10" s="30" t="str">
        <f t="shared" si="6"/>
        <v xml:space="preserve"> </v>
      </c>
      <c r="G10" s="36">
        <v>2</v>
      </c>
      <c r="H10" s="36"/>
      <c r="I10" s="29">
        <f t="shared" si="7"/>
        <v>68</v>
      </c>
      <c r="J10" s="30" t="str">
        <f t="shared" si="8"/>
        <v xml:space="preserve"> </v>
      </c>
      <c r="K10" s="35"/>
      <c r="L10" s="36"/>
      <c r="M10" s="29" t="str">
        <f t="shared" si="9"/>
        <v xml:space="preserve"> </v>
      </c>
      <c r="N10" s="30" t="str">
        <f t="shared" si="10"/>
        <v xml:space="preserve"> </v>
      </c>
      <c r="O10" s="39"/>
      <c r="P10" s="36"/>
      <c r="Q10" s="29" t="str">
        <f t="shared" si="0"/>
        <v xml:space="preserve"> </v>
      </c>
      <c r="R10" s="30" t="str">
        <f t="shared" si="11"/>
        <v xml:space="preserve"> </v>
      </c>
      <c r="S10" s="66">
        <f t="shared" si="1"/>
        <v>4</v>
      </c>
      <c r="T10" s="29" t="str">
        <f t="shared" si="2"/>
        <v xml:space="preserve"> </v>
      </c>
      <c r="U10" s="29">
        <f t="shared" si="3"/>
        <v>136</v>
      </c>
      <c r="V10" s="30" t="str">
        <f t="shared" si="4"/>
        <v xml:space="preserve"> </v>
      </c>
      <c r="W10" s="9"/>
      <c r="X10" s="9"/>
    </row>
    <row r="11" spans="1:24" ht="13.5" customHeight="1" x14ac:dyDescent="0.25">
      <c r="A11" s="52">
        <v>5</v>
      </c>
      <c r="B11" s="37" t="s">
        <v>20</v>
      </c>
      <c r="C11" s="35"/>
      <c r="D11" s="36">
        <v>2</v>
      </c>
      <c r="E11" s="29" t="str">
        <f t="shared" si="5"/>
        <v xml:space="preserve"> </v>
      </c>
      <c r="F11" s="30">
        <f t="shared" si="6"/>
        <v>68</v>
      </c>
      <c r="G11" s="36"/>
      <c r="H11" s="36"/>
      <c r="I11" s="29" t="str">
        <f t="shared" si="7"/>
        <v xml:space="preserve"> </v>
      </c>
      <c r="J11" s="30" t="str">
        <f t="shared" si="8"/>
        <v xml:space="preserve"> </v>
      </c>
      <c r="K11" s="35"/>
      <c r="L11" s="36"/>
      <c r="M11" s="29" t="str">
        <f t="shared" si="9"/>
        <v xml:space="preserve"> </v>
      </c>
      <c r="N11" s="30" t="str">
        <f t="shared" si="10"/>
        <v xml:space="preserve"> </v>
      </c>
      <c r="O11" s="39"/>
      <c r="P11" s="36"/>
      <c r="Q11" s="29" t="str">
        <f t="shared" si="0"/>
        <v xml:space="preserve"> </v>
      </c>
      <c r="R11" s="30" t="str">
        <f t="shared" si="11"/>
        <v xml:space="preserve"> </v>
      </c>
      <c r="S11" s="66" t="str">
        <f t="shared" si="1"/>
        <v xml:space="preserve"> </v>
      </c>
      <c r="T11" s="29">
        <f t="shared" si="2"/>
        <v>2</v>
      </c>
      <c r="U11" s="29" t="str">
        <f t="shared" si="3"/>
        <v xml:space="preserve"> </v>
      </c>
      <c r="V11" s="30">
        <f t="shared" si="4"/>
        <v>68</v>
      </c>
      <c r="W11" s="9"/>
      <c r="X11" s="9"/>
    </row>
    <row r="12" spans="1:24" ht="13.5" customHeight="1" x14ac:dyDescent="0.25">
      <c r="A12" s="52">
        <v>6</v>
      </c>
      <c r="B12" s="34" t="s">
        <v>13</v>
      </c>
      <c r="C12" s="35">
        <v>2</v>
      </c>
      <c r="D12" s="36"/>
      <c r="E12" s="29">
        <f t="shared" si="5"/>
        <v>68</v>
      </c>
      <c r="F12" s="30" t="str">
        <f t="shared" si="6"/>
        <v xml:space="preserve"> </v>
      </c>
      <c r="G12" s="36"/>
      <c r="H12" s="36"/>
      <c r="I12" s="29" t="str">
        <f t="shared" si="7"/>
        <v xml:space="preserve"> </v>
      </c>
      <c r="J12" s="30" t="str">
        <f t="shared" si="8"/>
        <v xml:space="preserve"> </v>
      </c>
      <c r="K12" s="35"/>
      <c r="L12" s="36"/>
      <c r="M12" s="29" t="str">
        <f t="shared" si="9"/>
        <v xml:space="preserve"> </v>
      </c>
      <c r="N12" s="30" t="str">
        <f t="shared" si="10"/>
        <v xml:space="preserve"> </v>
      </c>
      <c r="O12" s="39"/>
      <c r="P12" s="36"/>
      <c r="Q12" s="29" t="str">
        <f t="shared" si="0"/>
        <v xml:space="preserve"> </v>
      </c>
      <c r="R12" s="30" t="str">
        <f t="shared" si="11"/>
        <v xml:space="preserve"> </v>
      </c>
      <c r="S12" s="66">
        <f t="shared" si="1"/>
        <v>2</v>
      </c>
      <c r="T12" s="29" t="str">
        <f t="shared" si="2"/>
        <v xml:space="preserve"> </v>
      </c>
      <c r="U12" s="29">
        <f t="shared" si="3"/>
        <v>68</v>
      </c>
      <c r="V12" s="30" t="str">
        <f t="shared" si="4"/>
        <v xml:space="preserve"> </v>
      </c>
      <c r="W12" s="9"/>
      <c r="X12" s="9"/>
    </row>
    <row r="13" spans="1:24" ht="13.5" customHeight="1" x14ac:dyDescent="0.25">
      <c r="A13" s="52">
        <v>7</v>
      </c>
      <c r="B13" s="34" t="s">
        <v>69</v>
      </c>
      <c r="C13" s="35"/>
      <c r="D13" s="36"/>
      <c r="E13" s="29" t="str">
        <f t="shared" si="5"/>
        <v xml:space="preserve"> </v>
      </c>
      <c r="F13" s="30" t="str">
        <f t="shared" si="6"/>
        <v xml:space="preserve"> </v>
      </c>
      <c r="G13" s="36"/>
      <c r="H13" s="36"/>
      <c r="I13" s="29" t="str">
        <f t="shared" si="7"/>
        <v xml:space="preserve"> </v>
      </c>
      <c r="J13" s="30" t="str">
        <f t="shared" si="8"/>
        <v xml:space="preserve"> </v>
      </c>
      <c r="K13" s="35">
        <v>2</v>
      </c>
      <c r="L13" s="36"/>
      <c r="M13" s="29">
        <f t="shared" si="9"/>
        <v>68</v>
      </c>
      <c r="N13" s="30" t="str">
        <f t="shared" si="10"/>
        <v xml:space="preserve"> </v>
      </c>
      <c r="O13" s="39"/>
      <c r="P13" s="36"/>
      <c r="Q13" s="29" t="str">
        <f t="shared" si="0"/>
        <v xml:space="preserve"> </v>
      </c>
      <c r="R13" s="30" t="str">
        <f t="shared" si="11"/>
        <v xml:space="preserve"> </v>
      </c>
      <c r="S13" s="66">
        <v>2</v>
      </c>
      <c r="T13" s="29" t="str">
        <f t="shared" si="2"/>
        <v xml:space="preserve"> </v>
      </c>
      <c r="U13" s="29">
        <f t="shared" si="3"/>
        <v>68</v>
      </c>
      <c r="V13" s="30" t="str">
        <f t="shared" si="4"/>
        <v xml:space="preserve"> </v>
      </c>
      <c r="W13" s="9"/>
      <c r="X13" s="9"/>
    </row>
    <row r="14" spans="1:24" ht="13.5" customHeight="1" x14ac:dyDescent="0.25">
      <c r="A14" s="52">
        <v>8</v>
      </c>
      <c r="B14" s="34" t="s">
        <v>49</v>
      </c>
      <c r="C14" s="35">
        <v>2</v>
      </c>
      <c r="D14" s="36"/>
      <c r="E14" s="29">
        <f t="shared" si="5"/>
        <v>68</v>
      </c>
      <c r="F14" s="30" t="str">
        <f t="shared" si="6"/>
        <v xml:space="preserve"> </v>
      </c>
      <c r="G14" s="36">
        <v>2</v>
      </c>
      <c r="H14" s="36"/>
      <c r="I14" s="29">
        <f t="shared" si="7"/>
        <v>68</v>
      </c>
      <c r="J14" s="30" t="str">
        <f t="shared" si="8"/>
        <v xml:space="preserve"> </v>
      </c>
      <c r="K14" s="35"/>
      <c r="L14" s="36"/>
      <c r="M14" s="29" t="str">
        <f t="shared" si="9"/>
        <v xml:space="preserve"> </v>
      </c>
      <c r="N14" s="30" t="str">
        <f t="shared" si="10"/>
        <v xml:space="preserve"> </v>
      </c>
      <c r="O14" s="39"/>
      <c r="P14" s="36"/>
      <c r="Q14" s="29" t="str">
        <f>IF(O14&gt;0,O14*32, " ")</f>
        <v xml:space="preserve"> </v>
      </c>
      <c r="R14" s="30" t="str">
        <f t="shared" si="11"/>
        <v xml:space="preserve"> </v>
      </c>
      <c r="S14" s="66">
        <f t="shared" si="1"/>
        <v>4</v>
      </c>
      <c r="T14" s="29" t="str">
        <f t="shared" si="2"/>
        <v xml:space="preserve"> </v>
      </c>
      <c r="U14" s="29">
        <f t="shared" si="3"/>
        <v>136</v>
      </c>
      <c r="V14" s="30" t="str">
        <f t="shared" si="4"/>
        <v xml:space="preserve"> </v>
      </c>
      <c r="W14" s="9"/>
      <c r="X14" s="9"/>
    </row>
    <row r="15" spans="1:24" ht="13.5" customHeight="1" x14ac:dyDescent="0.25">
      <c r="A15" s="52">
        <v>9</v>
      </c>
      <c r="B15" s="31" t="s">
        <v>50</v>
      </c>
      <c r="C15" s="35">
        <v>2</v>
      </c>
      <c r="D15" s="36"/>
      <c r="E15" s="29">
        <f t="shared" si="5"/>
        <v>68</v>
      </c>
      <c r="F15" s="30"/>
      <c r="G15" s="36">
        <v>2</v>
      </c>
      <c r="H15" s="36"/>
      <c r="I15" s="29">
        <f>IF(G15&gt;0,G15*34, " ")</f>
        <v>68</v>
      </c>
      <c r="J15" s="30"/>
      <c r="K15" s="35"/>
      <c r="L15" s="36"/>
      <c r="M15" s="29" t="str">
        <f t="shared" si="9"/>
        <v xml:space="preserve"> </v>
      </c>
      <c r="N15" s="30"/>
      <c r="O15" s="39"/>
      <c r="P15" s="36"/>
      <c r="Q15" s="29" t="str">
        <f>IF(O15&gt;0,O15*32, " ")</f>
        <v xml:space="preserve"> </v>
      </c>
      <c r="R15" s="30"/>
      <c r="S15" s="66">
        <f t="shared" si="1"/>
        <v>4</v>
      </c>
      <c r="T15" s="29" t="str">
        <f t="shared" si="2"/>
        <v xml:space="preserve"> </v>
      </c>
      <c r="U15" s="29">
        <f t="shared" si="3"/>
        <v>136</v>
      </c>
      <c r="V15" s="30" t="str">
        <f t="shared" si="4"/>
        <v xml:space="preserve"> </v>
      </c>
      <c r="W15" s="9"/>
      <c r="X15" s="9"/>
    </row>
    <row r="16" spans="1:24" ht="13.5" customHeight="1" x14ac:dyDescent="0.25">
      <c r="A16" s="52">
        <v>10</v>
      </c>
      <c r="B16" s="31" t="s">
        <v>38</v>
      </c>
      <c r="C16" s="35">
        <v>2</v>
      </c>
      <c r="D16" s="36"/>
      <c r="E16" s="29">
        <f t="shared" si="5"/>
        <v>68</v>
      </c>
      <c r="F16" s="30"/>
      <c r="G16" s="36">
        <v>2</v>
      </c>
      <c r="H16" s="36"/>
      <c r="I16" s="29">
        <f>IF(G16&gt;0,G16*34, " ")</f>
        <v>68</v>
      </c>
      <c r="J16" s="30"/>
      <c r="K16" s="35"/>
      <c r="L16" s="36"/>
      <c r="M16" s="29"/>
      <c r="N16" s="30"/>
      <c r="O16" s="39"/>
      <c r="P16" s="36"/>
      <c r="Q16" s="29"/>
      <c r="R16" s="30"/>
      <c r="S16" s="66">
        <f t="shared" si="1"/>
        <v>4</v>
      </c>
      <c r="T16" s="29" t="str">
        <f t="shared" si="2"/>
        <v xml:space="preserve"> </v>
      </c>
      <c r="U16" s="29">
        <f t="shared" si="3"/>
        <v>136</v>
      </c>
      <c r="V16" s="30" t="str">
        <f t="shared" si="4"/>
        <v xml:space="preserve"> </v>
      </c>
      <c r="W16" s="9"/>
      <c r="X16" s="9"/>
    </row>
    <row r="17" spans="1:24" ht="13.5" customHeight="1" x14ac:dyDescent="0.25">
      <c r="A17" s="52">
        <v>11</v>
      </c>
      <c r="B17" s="31" t="s">
        <v>23</v>
      </c>
      <c r="C17" s="35"/>
      <c r="D17" s="36"/>
      <c r="E17" s="29"/>
      <c r="F17" s="30"/>
      <c r="G17" s="36"/>
      <c r="H17" s="36"/>
      <c r="I17" s="29"/>
      <c r="J17" s="30"/>
      <c r="K17" s="35"/>
      <c r="L17" s="36"/>
      <c r="M17" s="29"/>
      <c r="N17" s="30"/>
      <c r="O17" s="39">
        <v>2</v>
      </c>
      <c r="P17" s="36"/>
      <c r="Q17" s="29">
        <f>IF(O17&gt;0,O17*32, " ")</f>
        <v>64</v>
      </c>
      <c r="R17" s="30"/>
      <c r="S17" s="66">
        <f t="shared" si="1"/>
        <v>2</v>
      </c>
      <c r="T17" s="29" t="str">
        <f t="shared" si="2"/>
        <v xml:space="preserve"> </v>
      </c>
      <c r="U17" s="29">
        <f t="shared" si="3"/>
        <v>64</v>
      </c>
      <c r="V17" s="30" t="str">
        <f t="shared" si="4"/>
        <v xml:space="preserve"> </v>
      </c>
      <c r="W17" s="9"/>
      <c r="X17" s="9"/>
    </row>
    <row r="18" spans="1:24" ht="13.5" customHeight="1" x14ac:dyDescent="0.25">
      <c r="A18" s="52">
        <v>12</v>
      </c>
      <c r="B18" s="34" t="s">
        <v>25</v>
      </c>
      <c r="C18" s="35">
        <v>2</v>
      </c>
      <c r="D18" s="36"/>
      <c r="E18" s="29">
        <f>IF(C18&gt;0,C18*34, " ")</f>
        <v>68</v>
      </c>
      <c r="F18" s="30" t="str">
        <f>IF(D18&gt;0,D18*34, " ")</f>
        <v xml:space="preserve"> </v>
      </c>
      <c r="G18" s="36"/>
      <c r="H18" s="36"/>
      <c r="I18" s="29" t="str">
        <f>IF(G18&gt;0,G18*34, " ")</f>
        <v xml:space="preserve"> </v>
      </c>
      <c r="J18" s="30" t="str">
        <f>IF(H18&gt;0,H18*34, " ")</f>
        <v xml:space="preserve"> </v>
      </c>
      <c r="K18" s="35"/>
      <c r="L18" s="36"/>
      <c r="M18" s="29" t="str">
        <f>IF(K18&gt;0,K18*34, " ")</f>
        <v xml:space="preserve"> </v>
      </c>
      <c r="N18" s="30" t="str">
        <f>IF(L18&gt;0,L18*34, " ")</f>
        <v xml:space="preserve"> </v>
      </c>
      <c r="O18" s="39"/>
      <c r="P18" s="36"/>
      <c r="Q18" s="29" t="str">
        <f>IF(O18&gt;0,O18*32, " ")</f>
        <v xml:space="preserve"> </v>
      </c>
      <c r="R18" s="30" t="str">
        <f>IF(P18&gt;0,P18*32, " ")</f>
        <v xml:space="preserve"> </v>
      </c>
      <c r="S18" s="108">
        <f>IF(C18+G18+K18+O18&gt;0,C18+G18+K18+O18, " ")</f>
        <v>2</v>
      </c>
      <c r="T18" s="29" t="str">
        <f>IF(D18+H18+L18+P18&gt;0, D18+H18+L18+P18, " ")</f>
        <v xml:space="preserve"> </v>
      </c>
      <c r="U18" s="29">
        <f>IF(S18&lt;&gt;" ", (IF(E18&lt;&gt;" ", E18, 0)+IF(I18&lt;&gt;" ", I18, 0)+IF(M18&lt;&gt;" ", M18, 0)+IF(Q18&lt;&gt;" ", Q18, 0)), " ")</f>
        <v>68</v>
      </c>
      <c r="V18" s="30" t="str">
        <f>IF(T18&lt;&gt;" ", (IF(F18&lt;&gt;" ", F18, 0)+IF(J18&lt;&gt;" ", J18, 0)+IF(N18&lt;&gt;" ", N18, 0)+IF(R18&lt;&gt;" ", R18, 0)), " ")</f>
        <v xml:space="preserve"> </v>
      </c>
      <c r="W18" s="9"/>
      <c r="X18" s="9"/>
    </row>
    <row r="19" spans="1:24" ht="13.5" customHeight="1" x14ac:dyDescent="0.25">
      <c r="A19" s="52">
        <v>13</v>
      </c>
      <c r="B19" s="109" t="s">
        <v>71</v>
      </c>
      <c r="C19" s="35">
        <v>1</v>
      </c>
      <c r="D19" s="36"/>
      <c r="E19" s="29">
        <f>IF(C19&gt;0,C19*34, " ")</f>
        <v>34</v>
      </c>
      <c r="F19" s="30"/>
      <c r="G19" s="36">
        <v>1</v>
      </c>
      <c r="H19" s="36"/>
      <c r="I19" s="29">
        <f>IF(G19&gt;0,G19*34, " ")</f>
        <v>34</v>
      </c>
      <c r="J19" s="30"/>
      <c r="K19" s="35">
        <v>1</v>
      </c>
      <c r="L19" s="36"/>
      <c r="M19" s="29">
        <f>IF(K19&gt;0,K19*34, " ")</f>
        <v>34</v>
      </c>
      <c r="N19" s="30"/>
      <c r="O19" s="39">
        <v>1</v>
      </c>
      <c r="P19" s="36"/>
      <c r="Q19" s="29">
        <f>IF(O19&gt;0,O19*32, " ")</f>
        <v>32</v>
      </c>
      <c r="R19" s="30"/>
      <c r="S19" s="68">
        <f>C19+G19+K19+O19</f>
        <v>4</v>
      </c>
      <c r="T19" s="69"/>
      <c r="U19" s="69">
        <f>IF(S19&lt;&gt;" ", (IF(E19&lt;&gt;" ", E19, 0)+IF(I19&lt;&gt;" ", I19, 0)+IF(M19&lt;&gt;" ", M19, 0)+IF(Q19&lt;&gt;" ", Q19, 0)), " ")</f>
        <v>134</v>
      </c>
      <c r="V19" s="70"/>
      <c r="W19" s="9"/>
      <c r="X19" s="9"/>
    </row>
    <row r="20" spans="1:24" ht="13.5" customHeight="1" x14ac:dyDescent="0.25">
      <c r="A20" s="52">
        <v>14</v>
      </c>
      <c r="B20" s="110" t="s">
        <v>72</v>
      </c>
      <c r="C20" s="35">
        <v>1</v>
      </c>
      <c r="D20" s="36"/>
      <c r="E20" s="29">
        <f>IF(C20&gt;0,C20*34, " ")</f>
        <v>34</v>
      </c>
      <c r="F20" s="30"/>
      <c r="G20" s="36">
        <v>1</v>
      </c>
      <c r="H20" s="36"/>
      <c r="I20" s="29">
        <f>IF(G20&gt;0,G20*34, " ")</f>
        <v>34</v>
      </c>
      <c r="J20" s="30"/>
      <c r="K20" s="35"/>
      <c r="L20" s="36"/>
      <c r="M20" s="29" t="str">
        <f>IF(K20&gt;0,K20*34, " ")</f>
        <v xml:space="preserve"> </v>
      </c>
      <c r="N20" s="30"/>
      <c r="O20" s="39"/>
      <c r="P20" s="36"/>
      <c r="Q20" s="29" t="str">
        <f>IF(O20&gt;0,O20*32, " ")</f>
        <v xml:space="preserve"> </v>
      </c>
      <c r="R20" s="30"/>
      <c r="S20" s="66">
        <f>C20+G20+K20+O20</f>
        <v>2</v>
      </c>
      <c r="T20" s="106"/>
      <c r="U20" s="29">
        <f>IF(S20&lt;&gt;" ", (IF(E20&lt;&gt;" ", E20, 0)+IF(I20&lt;&gt;" ", I20, 0)+IF(M20&lt;&gt;" ", M20, 0)+IF(Q20&lt;&gt;" ", Q20, 0)), " ")</f>
        <v>68</v>
      </c>
      <c r="V20" s="81"/>
      <c r="W20" s="9"/>
      <c r="X20" s="9"/>
    </row>
    <row r="21" spans="1:24" ht="13.5" customHeight="1" thickBot="1" x14ac:dyDescent="0.3">
      <c r="A21" s="52">
        <v>15</v>
      </c>
      <c r="B21" s="34" t="s">
        <v>73</v>
      </c>
      <c r="C21" s="35"/>
      <c r="D21" s="36"/>
      <c r="E21" s="29" t="str">
        <f>IF(C21&gt;0,C21*34, " ")</f>
        <v xml:space="preserve"> </v>
      </c>
      <c r="F21" s="30"/>
      <c r="G21" s="36"/>
      <c r="H21" s="36"/>
      <c r="I21" s="29"/>
      <c r="J21" s="30"/>
      <c r="K21" s="35">
        <v>1</v>
      </c>
      <c r="L21" s="36"/>
      <c r="M21" s="29">
        <f>IF(K21&gt;0,K21*34, " ")</f>
        <v>34</v>
      </c>
      <c r="N21" s="30"/>
      <c r="O21" s="39">
        <v>1</v>
      </c>
      <c r="P21" s="36"/>
      <c r="Q21" s="29">
        <f>IF(O21&gt;0,O21*32, " ")</f>
        <v>32</v>
      </c>
      <c r="R21" s="30"/>
      <c r="S21" s="79">
        <f>C21+G21+K21+O21</f>
        <v>2</v>
      </c>
      <c r="T21" s="75">
        <f>D21+H21+L21+P21</f>
        <v>0</v>
      </c>
      <c r="U21" s="75">
        <f>IF(S21&lt;&gt;" ", (IF(E21&lt;&gt;" ", E21, 0)+IF(I21&lt;&gt;" ", I21, 0)+IF(M21&lt;&gt;" ", M21, 0)+IF(Q21&lt;&gt;" ", Q21, 0)), " ")</f>
        <v>66</v>
      </c>
      <c r="V21" s="67">
        <f>IF(T21&lt;&gt;" ", (IF(F21&lt;&gt;" ", F21, 0)+IF(J21&lt;&gt;" ", J21, 0)+IF(N21&lt;&gt;" ", N21, 0)+IF(R21&lt;&gt;" ", R21, 0)), " ")</f>
        <v>0</v>
      </c>
      <c r="W21" s="9"/>
      <c r="X21" s="9"/>
    </row>
    <row r="22" spans="1:24" ht="13.5" customHeight="1" thickBot="1" x14ac:dyDescent="0.3">
      <c r="A22" s="188" t="s">
        <v>16</v>
      </c>
      <c r="B22" s="189"/>
      <c r="C22" s="10" t="s">
        <v>9</v>
      </c>
      <c r="D22" s="11" t="s">
        <v>10</v>
      </c>
      <c r="E22" s="11" t="s">
        <v>9</v>
      </c>
      <c r="F22" s="12" t="s">
        <v>10</v>
      </c>
      <c r="G22" s="13" t="s">
        <v>9</v>
      </c>
      <c r="H22" s="11" t="s">
        <v>10</v>
      </c>
      <c r="I22" s="11" t="s">
        <v>9</v>
      </c>
      <c r="J22" s="14" t="s">
        <v>10</v>
      </c>
      <c r="K22" s="10" t="s">
        <v>9</v>
      </c>
      <c r="L22" s="11" t="s">
        <v>10</v>
      </c>
      <c r="M22" s="11" t="s">
        <v>9</v>
      </c>
      <c r="N22" s="12" t="s">
        <v>10</v>
      </c>
      <c r="O22" s="13" t="s">
        <v>9</v>
      </c>
      <c r="P22" s="11" t="s">
        <v>10</v>
      </c>
      <c r="Q22" s="11" t="s">
        <v>9</v>
      </c>
      <c r="R22" s="12" t="s">
        <v>10</v>
      </c>
      <c r="S22" s="10" t="s">
        <v>9</v>
      </c>
      <c r="T22" s="11" t="s">
        <v>10</v>
      </c>
      <c r="U22" s="11" t="s">
        <v>9</v>
      </c>
      <c r="V22" s="12" t="s">
        <v>10</v>
      </c>
      <c r="W22" s="9"/>
      <c r="X22" s="9"/>
    </row>
    <row r="23" spans="1:24" ht="13.5" customHeight="1" x14ac:dyDescent="0.25">
      <c r="A23" s="53">
        <v>1</v>
      </c>
      <c r="B23" s="34" t="s">
        <v>24</v>
      </c>
      <c r="C23" s="40">
        <v>2</v>
      </c>
      <c r="D23" s="41"/>
      <c r="E23" s="29">
        <f t="shared" ref="E23:E36" si="12">IF(C23&gt;0,C23*34, " ")</f>
        <v>68</v>
      </c>
      <c r="F23" s="30" t="str">
        <f t="shared" ref="F23:F36" si="13">IF(D23&gt;0,D23*34, " ")</f>
        <v xml:space="preserve"> </v>
      </c>
      <c r="G23" s="41"/>
      <c r="H23" s="41"/>
      <c r="I23" s="29" t="str">
        <f t="shared" ref="I23:I36" si="14">IF(G23&gt;0,G23*34, " ")</f>
        <v xml:space="preserve"> </v>
      </c>
      <c r="J23" s="30" t="str">
        <f t="shared" ref="J23:J36" si="15">IF(H23&gt;0,H23*34, " ")</f>
        <v xml:space="preserve"> </v>
      </c>
      <c r="K23" s="40"/>
      <c r="L23" s="41"/>
      <c r="M23" s="29" t="str">
        <f t="shared" ref="M23:M36" si="16">IF(K23&gt;0,K23*34, " ")</f>
        <v xml:space="preserve"> </v>
      </c>
      <c r="N23" s="30" t="str">
        <f t="shared" ref="N23:N36" si="17">IF(L23&gt;0,L23*34, " ")</f>
        <v xml:space="preserve"> </v>
      </c>
      <c r="O23" s="41"/>
      <c r="P23" s="41"/>
      <c r="Q23" s="29" t="str">
        <f t="shared" ref="Q23:Q36" si="18">IF(O23&gt;0,O23*32, " ")</f>
        <v xml:space="preserve"> </v>
      </c>
      <c r="R23" s="30" t="str">
        <f t="shared" ref="R23:R36" si="19">IF(P23&gt;0,P23*32, " ")</f>
        <v xml:space="preserve"> </v>
      </c>
      <c r="S23" s="68">
        <f>IF(C23+G23+K23+O23&gt;0,C23+G23+K23+O23, " ")</f>
        <v>2</v>
      </c>
      <c r="T23" s="69" t="str">
        <f>IF(D23+H23+L23+P23&gt;0, D23+H23+L23+P23, " ")</f>
        <v xml:space="preserve"> </v>
      </c>
      <c r="U23" s="69">
        <f>IF(S23&lt;&gt;" ", (IF(E23&lt;&gt;" ", E23, 0)+IF(I23&lt;&gt;" ", I23, 0)+IF(M23&lt;&gt;" ", M23, 0)+IF(Q23&lt;&gt;" ", Q23, 0)), " ")</f>
        <v>68</v>
      </c>
      <c r="V23" s="70" t="str">
        <f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3.5" customHeight="1" x14ac:dyDescent="0.25">
      <c r="A24" s="53">
        <v>2</v>
      </c>
      <c r="B24" s="34" t="s">
        <v>26</v>
      </c>
      <c r="C24" s="40">
        <v>2</v>
      </c>
      <c r="D24" s="41">
        <v>4</v>
      </c>
      <c r="E24" s="29">
        <f t="shared" si="12"/>
        <v>68</v>
      </c>
      <c r="F24" s="30">
        <f t="shared" si="13"/>
        <v>136</v>
      </c>
      <c r="G24" s="41">
        <v>2</v>
      </c>
      <c r="H24" s="41"/>
      <c r="I24" s="29">
        <f t="shared" si="14"/>
        <v>68</v>
      </c>
      <c r="J24" s="30" t="str">
        <f t="shared" si="15"/>
        <v xml:space="preserve"> </v>
      </c>
      <c r="K24" s="40">
        <v>2</v>
      </c>
      <c r="L24" s="41"/>
      <c r="M24" s="29">
        <f t="shared" si="16"/>
        <v>68</v>
      </c>
      <c r="N24" s="30" t="str">
        <f t="shared" si="17"/>
        <v xml:space="preserve"> </v>
      </c>
      <c r="O24" s="41">
        <v>2</v>
      </c>
      <c r="P24" s="41"/>
      <c r="Q24" s="29">
        <f t="shared" si="18"/>
        <v>64</v>
      </c>
      <c r="R24" s="30" t="str">
        <f t="shared" si="19"/>
        <v xml:space="preserve"> </v>
      </c>
      <c r="S24" s="66">
        <f t="shared" ref="S24:S36" si="20">IF(C24+G24+K24+O24&gt;0,C24+G24+K24+O24, " ")</f>
        <v>8</v>
      </c>
      <c r="T24" s="29">
        <f t="shared" ref="T24:T36" si="21">IF(D24+H24+L24+P24&gt;0, D24+H24+L24+P24, " ")</f>
        <v>4</v>
      </c>
      <c r="U24" s="29">
        <f t="shared" ref="U24:U36" si="22">IF(S24&lt;&gt;" ", (IF(E24&lt;&gt;" ", E24, 0)+IF(I24&lt;&gt;" ", I24, 0)+IF(M24&lt;&gt;" ", M24, 0)+IF(Q24&lt;&gt;" ", Q24, 0)), " ")</f>
        <v>268</v>
      </c>
      <c r="V24" s="30">
        <f t="shared" ref="V24:V36" si="23">IF(T24&lt;&gt;" ", (IF(F24&lt;&gt;" ", F24, 0)+IF(J24&lt;&gt;" ", J24, 0)+IF(N24&lt;&gt;" ", N24, 0)+IF(R24&lt;&gt;" ", R24, 0)), " ")</f>
        <v>136</v>
      </c>
      <c r="W24" s="9"/>
      <c r="X24" s="9"/>
    </row>
    <row r="25" spans="1:24" ht="13.5" customHeight="1" x14ac:dyDescent="0.25">
      <c r="A25" s="53">
        <v>3</v>
      </c>
      <c r="B25" s="34" t="s">
        <v>51</v>
      </c>
      <c r="C25" s="40"/>
      <c r="D25" s="41"/>
      <c r="E25" s="29" t="str">
        <f t="shared" si="12"/>
        <v xml:space="preserve"> </v>
      </c>
      <c r="F25" s="30" t="str">
        <f t="shared" si="13"/>
        <v xml:space="preserve"> </v>
      </c>
      <c r="G25" s="41">
        <v>2</v>
      </c>
      <c r="H25" s="41"/>
      <c r="I25" s="29">
        <f t="shared" si="14"/>
        <v>68</v>
      </c>
      <c r="J25" s="30" t="str">
        <f t="shared" si="15"/>
        <v xml:space="preserve"> </v>
      </c>
      <c r="K25" s="40">
        <v>2</v>
      </c>
      <c r="L25" s="41"/>
      <c r="M25" s="29">
        <f t="shared" si="16"/>
        <v>68</v>
      </c>
      <c r="N25" s="30" t="str">
        <f t="shared" si="17"/>
        <v xml:space="preserve"> </v>
      </c>
      <c r="O25" s="41">
        <v>2</v>
      </c>
      <c r="P25" s="41"/>
      <c r="Q25" s="29">
        <f t="shared" si="18"/>
        <v>64</v>
      </c>
      <c r="R25" s="30" t="str">
        <f t="shared" si="19"/>
        <v xml:space="preserve"> </v>
      </c>
      <c r="S25" s="66">
        <f t="shared" si="20"/>
        <v>6</v>
      </c>
      <c r="T25" s="29" t="str">
        <f t="shared" si="21"/>
        <v xml:space="preserve"> </v>
      </c>
      <c r="U25" s="29">
        <f t="shared" si="22"/>
        <v>200</v>
      </c>
      <c r="V25" s="30" t="str">
        <f t="shared" si="23"/>
        <v xml:space="preserve"> </v>
      </c>
      <c r="W25" s="9"/>
      <c r="X25" s="9"/>
    </row>
    <row r="26" spans="1:24" ht="13.5" customHeight="1" x14ac:dyDescent="0.25">
      <c r="A26" s="53">
        <v>4</v>
      </c>
      <c r="B26" s="34" t="s">
        <v>52</v>
      </c>
      <c r="C26" s="40"/>
      <c r="D26" s="41"/>
      <c r="E26" s="29" t="str">
        <f t="shared" si="12"/>
        <v xml:space="preserve"> </v>
      </c>
      <c r="F26" s="30" t="str">
        <f t="shared" si="13"/>
        <v xml:space="preserve"> </v>
      </c>
      <c r="G26" s="41">
        <v>2</v>
      </c>
      <c r="H26" s="41"/>
      <c r="I26" s="29">
        <f t="shared" si="14"/>
        <v>68</v>
      </c>
      <c r="J26" s="30" t="str">
        <f t="shared" si="15"/>
        <v xml:space="preserve"> </v>
      </c>
      <c r="K26" s="40">
        <v>2</v>
      </c>
      <c r="L26" s="41"/>
      <c r="M26" s="29">
        <f t="shared" si="16"/>
        <v>68</v>
      </c>
      <c r="N26" s="30" t="str">
        <f t="shared" si="17"/>
        <v xml:space="preserve"> </v>
      </c>
      <c r="O26" s="41">
        <v>2</v>
      </c>
      <c r="P26" s="41"/>
      <c r="Q26" s="29">
        <f t="shared" si="18"/>
        <v>64</v>
      </c>
      <c r="R26" s="30" t="str">
        <f t="shared" si="19"/>
        <v xml:space="preserve"> </v>
      </c>
      <c r="S26" s="66">
        <f t="shared" si="20"/>
        <v>6</v>
      </c>
      <c r="T26" s="29" t="str">
        <f t="shared" si="21"/>
        <v xml:space="preserve"> </v>
      </c>
      <c r="U26" s="29">
        <f t="shared" si="22"/>
        <v>200</v>
      </c>
      <c r="V26" s="30" t="str">
        <f t="shared" si="23"/>
        <v xml:space="preserve"> </v>
      </c>
      <c r="W26" s="9"/>
      <c r="X26" s="9"/>
    </row>
    <row r="27" spans="1:24" ht="13.5" customHeight="1" x14ac:dyDescent="0.25">
      <c r="A27" s="53">
        <v>5</v>
      </c>
      <c r="B27" s="34" t="s">
        <v>54</v>
      </c>
      <c r="C27" s="40"/>
      <c r="D27" s="41"/>
      <c r="E27" s="29" t="str">
        <f t="shared" si="12"/>
        <v xml:space="preserve"> </v>
      </c>
      <c r="F27" s="30" t="str">
        <f t="shared" si="13"/>
        <v xml:space="preserve"> </v>
      </c>
      <c r="G27" s="41">
        <v>2</v>
      </c>
      <c r="H27" s="41"/>
      <c r="I27" s="29">
        <f t="shared" si="14"/>
        <v>68</v>
      </c>
      <c r="J27" s="30" t="str">
        <f t="shared" si="15"/>
        <v xml:space="preserve"> </v>
      </c>
      <c r="K27" s="40">
        <v>2</v>
      </c>
      <c r="L27" s="41"/>
      <c r="M27" s="29">
        <f t="shared" si="16"/>
        <v>68</v>
      </c>
      <c r="N27" s="30" t="str">
        <f t="shared" si="17"/>
        <v xml:space="preserve"> </v>
      </c>
      <c r="O27" s="41"/>
      <c r="P27" s="41"/>
      <c r="Q27" s="29" t="str">
        <f t="shared" si="18"/>
        <v xml:space="preserve"> </v>
      </c>
      <c r="R27" s="30" t="str">
        <f t="shared" si="19"/>
        <v xml:space="preserve"> </v>
      </c>
      <c r="S27" s="66">
        <f t="shared" si="20"/>
        <v>4</v>
      </c>
      <c r="T27" s="29" t="str">
        <f t="shared" si="21"/>
        <v xml:space="preserve"> </v>
      </c>
      <c r="U27" s="29">
        <f t="shared" si="22"/>
        <v>136</v>
      </c>
      <c r="V27" s="30" t="str">
        <f t="shared" si="23"/>
        <v xml:space="preserve"> </v>
      </c>
      <c r="W27" s="9"/>
      <c r="X27" s="9"/>
    </row>
    <row r="28" spans="1:24" ht="13.5" customHeight="1" x14ac:dyDescent="0.25">
      <c r="A28" s="53">
        <v>6</v>
      </c>
      <c r="B28" s="34" t="s">
        <v>29</v>
      </c>
      <c r="C28" s="40"/>
      <c r="D28" s="41"/>
      <c r="E28" s="29" t="str">
        <f t="shared" si="12"/>
        <v xml:space="preserve"> </v>
      </c>
      <c r="F28" s="30" t="str">
        <f t="shared" si="13"/>
        <v xml:space="preserve"> </v>
      </c>
      <c r="G28" s="41"/>
      <c r="H28" s="41"/>
      <c r="I28" s="29" t="str">
        <f t="shared" si="14"/>
        <v xml:space="preserve"> </v>
      </c>
      <c r="J28" s="30" t="str">
        <f t="shared" si="15"/>
        <v xml:space="preserve"> </v>
      </c>
      <c r="K28" s="40">
        <v>2</v>
      </c>
      <c r="L28" s="41"/>
      <c r="M28" s="29">
        <f t="shared" si="16"/>
        <v>68</v>
      </c>
      <c r="N28" s="30" t="str">
        <f t="shared" si="17"/>
        <v xml:space="preserve"> </v>
      </c>
      <c r="O28" s="41"/>
      <c r="P28" s="41"/>
      <c r="Q28" s="29" t="str">
        <f t="shared" si="18"/>
        <v xml:space="preserve"> </v>
      </c>
      <c r="R28" s="30" t="str">
        <f t="shared" si="19"/>
        <v xml:space="preserve"> </v>
      </c>
      <c r="S28" s="66">
        <f t="shared" si="20"/>
        <v>2</v>
      </c>
      <c r="T28" s="29" t="str">
        <f t="shared" si="21"/>
        <v xml:space="preserve"> </v>
      </c>
      <c r="U28" s="29">
        <f t="shared" si="22"/>
        <v>68</v>
      </c>
      <c r="V28" s="30" t="str">
        <f t="shared" si="23"/>
        <v xml:space="preserve"> </v>
      </c>
      <c r="W28" s="9"/>
      <c r="X28" s="9"/>
    </row>
    <row r="29" spans="1:24" ht="13.5" customHeight="1" x14ac:dyDescent="0.25">
      <c r="A29" s="53">
        <v>7</v>
      </c>
      <c r="B29" s="34" t="s">
        <v>27</v>
      </c>
      <c r="C29" s="40"/>
      <c r="D29" s="41"/>
      <c r="E29" s="29" t="str">
        <f>IF(C29&gt;0,C29*34, " ")</f>
        <v xml:space="preserve"> </v>
      </c>
      <c r="F29" s="30" t="str">
        <f>IF(D29&gt;0,D29*34, " ")</f>
        <v xml:space="preserve"> </v>
      </c>
      <c r="G29" s="41"/>
      <c r="H29" s="41"/>
      <c r="I29" s="29" t="str">
        <f>IF(G29&gt;0,G29*34, " ")</f>
        <v xml:space="preserve"> </v>
      </c>
      <c r="J29" s="30" t="str">
        <f>IF(H29&gt;0,H29*34, " ")</f>
        <v xml:space="preserve"> </v>
      </c>
      <c r="K29" s="40">
        <v>2</v>
      </c>
      <c r="L29" s="41"/>
      <c r="M29" s="29">
        <f>IF(K29&gt;0,K29*34, " ")</f>
        <v>68</v>
      </c>
      <c r="N29" s="30" t="str">
        <f>IF(L29&gt;0,L29*34, " ")</f>
        <v xml:space="preserve"> </v>
      </c>
      <c r="O29" s="41">
        <v>2</v>
      </c>
      <c r="P29" s="41"/>
      <c r="Q29" s="29">
        <f>IF(O29&gt;0,O29*32, " ")</f>
        <v>64</v>
      </c>
      <c r="R29" s="30" t="str">
        <f>IF(P29&gt;0,P29*32, " ")</f>
        <v xml:space="preserve"> </v>
      </c>
      <c r="S29" s="66">
        <f t="shared" si="20"/>
        <v>4</v>
      </c>
      <c r="T29" s="29" t="str">
        <f t="shared" si="21"/>
        <v xml:space="preserve"> </v>
      </c>
      <c r="U29" s="29">
        <f t="shared" si="22"/>
        <v>132</v>
      </c>
      <c r="V29" s="30" t="str">
        <f t="shared" si="23"/>
        <v xml:space="preserve"> </v>
      </c>
      <c r="W29" s="9"/>
      <c r="X29" s="9"/>
    </row>
    <row r="30" spans="1:24" ht="13.5" customHeight="1" x14ac:dyDescent="0.25">
      <c r="A30" s="53">
        <v>8</v>
      </c>
      <c r="B30" s="34" t="s">
        <v>63</v>
      </c>
      <c r="C30" s="40"/>
      <c r="D30" s="41"/>
      <c r="E30" s="29" t="str">
        <f t="shared" si="12"/>
        <v xml:space="preserve"> </v>
      </c>
      <c r="F30" s="30" t="str">
        <f t="shared" si="13"/>
        <v xml:space="preserve"> </v>
      </c>
      <c r="G30" s="41"/>
      <c r="H30" s="41"/>
      <c r="I30" s="29" t="str">
        <f t="shared" si="14"/>
        <v xml:space="preserve"> </v>
      </c>
      <c r="J30" s="30" t="str">
        <f t="shared" si="15"/>
        <v xml:space="preserve"> </v>
      </c>
      <c r="K30" s="40">
        <v>2</v>
      </c>
      <c r="L30" s="41"/>
      <c r="M30" s="29">
        <f t="shared" si="16"/>
        <v>68</v>
      </c>
      <c r="N30" s="30" t="str">
        <f t="shared" si="17"/>
        <v xml:space="preserve"> </v>
      </c>
      <c r="O30" s="41"/>
      <c r="P30" s="41"/>
      <c r="Q30" s="29" t="str">
        <f t="shared" si="18"/>
        <v xml:space="preserve"> </v>
      </c>
      <c r="R30" s="30" t="str">
        <f t="shared" si="19"/>
        <v xml:space="preserve"> </v>
      </c>
      <c r="S30" s="66">
        <f t="shared" si="20"/>
        <v>2</v>
      </c>
      <c r="T30" s="29" t="str">
        <f t="shared" si="21"/>
        <v xml:space="preserve"> </v>
      </c>
      <c r="U30" s="29">
        <f t="shared" si="22"/>
        <v>68</v>
      </c>
      <c r="V30" s="30" t="str">
        <f t="shared" si="23"/>
        <v xml:space="preserve"> </v>
      </c>
      <c r="W30" s="9"/>
      <c r="X30" s="9"/>
    </row>
    <row r="31" spans="1:24" ht="13.5" customHeight="1" x14ac:dyDescent="0.25">
      <c r="A31" s="53">
        <v>9</v>
      </c>
      <c r="B31" s="34" t="s">
        <v>28</v>
      </c>
      <c r="C31" s="40"/>
      <c r="D31" s="41"/>
      <c r="E31" s="29" t="str">
        <f>IF(C31&gt;0,C31*34, " ")</f>
        <v xml:space="preserve"> </v>
      </c>
      <c r="F31" s="30" t="str">
        <f>IF(D31&gt;0,D31*34, " ")</f>
        <v xml:space="preserve"> </v>
      </c>
      <c r="G31" s="41"/>
      <c r="H31" s="41"/>
      <c r="I31" s="29" t="str">
        <f>IF(G31&gt;0,G31*34, " ")</f>
        <v xml:space="preserve"> </v>
      </c>
      <c r="J31" s="30" t="str">
        <f>IF(H31&gt;0,H31*34, " ")</f>
        <v xml:space="preserve"> </v>
      </c>
      <c r="K31" s="40"/>
      <c r="L31" s="41"/>
      <c r="M31" s="29" t="str">
        <f>IF(K31&gt;0,K31*34, " ")</f>
        <v xml:space="preserve"> </v>
      </c>
      <c r="N31" s="30" t="str">
        <f>IF(L31&gt;0,L31*34, " ")</f>
        <v xml:space="preserve"> </v>
      </c>
      <c r="O31" s="41">
        <v>2</v>
      </c>
      <c r="P31" s="41"/>
      <c r="Q31" s="29">
        <f>IF(O31&gt;0,O31*32, " ")</f>
        <v>64</v>
      </c>
      <c r="R31" s="30" t="str">
        <f>IF(P31&gt;0,P31*32, " ")</f>
        <v xml:space="preserve"> </v>
      </c>
      <c r="S31" s="66">
        <f t="shared" si="20"/>
        <v>2</v>
      </c>
      <c r="T31" s="29" t="str">
        <f t="shared" si="21"/>
        <v xml:space="preserve"> </v>
      </c>
      <c r="U31" s="29">
        <f t="shared" si="22"/>
        <v>64</v>
      </c>
      <c r="V31" s="30" t="str">
        <f t="shared" si="23"/>
        <v xml:space="preserve"> </v>
      </c>
      <c r="W31" s="9"/>
      <c r="X31" s="9"/>
    </row>
    <row r="32" spans="1:24" ht="13.5" customHeight="1" x14ac:dyDescent="0.25">
      <c r="A32" s="53">
        <v>10</v>
      </c>
      <c r="B32" s="34" t="s">
        <v>30</v>
      </c>
      <c r="C32" s="40"/>
      <c r="D32" s="41"/>
      <c r="E32" s="29" t="str">
        <f t="shared" si="12"/>
        <v xml:space="preserve"> </v>
      </c>
      <c r="F32" s="30" t="str">
        <f t="shared" si="13"/>
        <v xml:space="preserve"> </v>
      </c>
      <c r="G32" s="41"/>
      <c r="H32" s="41"/>
      <c r="I32" s="29" t="str">
        <f t="shared" si="14"/>
        <v xml:space="preserve"> </v>
      </c>
      <c r="J32" s="30" t="str">
        <f t="shared" si="15"/>
        <v xml:space="preserve"> </v>
      </c>
      <c r="K32" s="40"/>
      <c r="L32" s="41"/>
      <c r="M32" s="29" t="str">
        <f t="shared" si="16"/>
        <v xml:space="preserve"> </v>
      </c>
      <c r="N32" s="30" t="str">
        <f t="shared" si="17"/>
        <v xml:space="preserve"> </v>
      </c>
      <c r="O32" s="41">
        <v>2</v>
      </c>
      <c r="P32" s="41"/>
      <c r="Q32" s="29">
        <f t="shared" si="18"/>
        <v>64</v>
      </c>
      <c r="R32" s="30" t="str">
        <f t="shared" si="19"/>
        <v xml:space="preserve"> </v>
      </c>
      <c r="S32" s="66">
        <f t="shared" si="20"/>
        <v>2</v>
      </c>
      <c r="T32" s="29" t="str">
        <f t="shared" si="21"/>
        <v xml:space="preserve"> </v>
      </c>
      <c r="U32" s="29">
        <f t="shared" si="22"/>
        <v>64</v>
      </c>
      <c r="V32" s="30" t="str">
        <f t="shared" si="23"/>
        <v xml:space="preserve"> </v>
      </c>
      <c r="W32" s="9"/>
      <c r="X32" s="9"/>
    </row>
    <row r="33" spans="1:24" ht="13.5" customHeight="1" x14ac:dyDescent="0.25">
      <c r="A33" s="53">
        <v>11</v>
      </c>
      <c r="B33" s="42" t="s">
        <v>46</v>
      </c>
      <c r="C33" s="40"/>
      <c r="D33" s="41"/>
      <c r="E33" s="29" t="str">
        <f t="shared" si="12"/>
        <v xml:space="preserve"> </v>
      </c>
      <c r="F33" s="30" t="str">
        <f t="shared" si="13"/>
        <v xml:space="preserve"> </v>
      </c>
      <c r="G33" s="41"/>
      <c r="H33" s="41"/>
      <c r="I33" s="29" t="str">
        <f t="shared" si="14"/>
        <v xml:space="preserve"> </v>
      </c>
      <c r="J33" s="30" t="str">
        <f t="shared" si="15"/>
        <v xml:space="preserve"> </v>
      </c>
      <c r="K33" s="40"/>
      <c r="L33" s="41"/>
      <c r="M33" s="29" t="str">
        <f t="shared" si="16"/>
        <v xml:space="preserve"> </v>
      </c>
      <c r="N33" s="30" t="str">
        <f t="shared" si="17"/>
        <v xml:space="preserve"> </v>
      </c>
      <c r="O33" s="45">
        <v>2</v>
      </c>
      <c r="P33" s="41"/>
      <c r="Q33" s="29">
        <f t="shared" si="18"/>
        <v>64</v>
      </c>
      <c r="R33" s="30" t="str">
        <f t="shared" si="19"/>
        <v xml:space="preserve"> </v>
      </c>
      <c r="S33" s="66">
        <f t="shared" si="20"/>
        <v>2</v>
      </c>
      <c r="T33" s="29" t="str">
        <f t="shared" si="21"/>
        <v xml:space="preserve"> </v>
      </c>
      <c r="U33" s="29">
        <f t="shared" si="22"/>
        <v>64</v>
      </c>
      <c r="V33" s="30" t="str">
        <f t="shared" si="23"/>
        <v xml:space="preserve"> </v>
      </c>
      <c r="W33" s="9"/>
      <c r="X33" s="9"/>
    </row>
    <row r="34" spans="1:24" ht="13.5" customHeight="1" x14ac:dyDescent="0.25">
      <c r="A34" s="53">
        <v>12</v>
      </c>
      <c r="B34" s="47" t="s">
        <v>31</v>
      </c>
      <c r="C34" s="40"/>
      <c r="D34" s="41">
        <v>0</v>
      </c>
      <c r="E34" s="29" t="str">
        <f t="shared" si="12"/>
        <v xml:space="preserve"> </v>
      </c>
      <c r="F34" s="30" t="str">
        <f t="shared" si="13"/>
        <v xml:space="preserve"> </v>
      </c>
      <c r="G34" s="45"/>
      <c r="H34" s="41">
        <v>6</v>
      </c>
      <c r="I34" s="29" t="str">
        <f t="shared" si="14"/>
        <v xml:space="preserve"> </v>
      </c>
      <c r="J34" s="30">
        <f t="shared" si="15"/>
        <v>204</v>
      </c>
      <c r="K34" s="40"/>
      <c r="L34" s="41">
        <v>6</v>
      </c>
      <c r="M34" s="29" t="str">
        <f t="shared" si="16"/>
        <v xml:space="preserve"> </v>
      </c>
      <c r="N34" s="30">
        <f t="shared" si="17"/>
        <v>204</v>
      </c>
      <c r="O34" s="45"/>
      <c r="P34" s="41">
        <v>6</v>
      </c>
      <c r="Q34" s="29" t="str">
        <f t="shared" si="18"/>
        <v xml:space="preserve"> </v>
      </c>
      <c r="R34" s="30">
        <f t="shared" si="19"/>
        <v>192</v>
      </c>
      <c r="S34" s="66" t="str">
        <f t="shared" si="20"/>
        <v xml:space="preserve"> </v>
      </c>
      <c r="T34" s="29">
        <f t="shared" si="21"/>
        <v>18</v>
      </c>
      <c r="U34" s="29" t="str">
        <f t="shared" si="22"/>
        <v xml:space="preserve"> </v>
      </c>
      <c r="V34" s="30">
        <f t="shared" si="23"/>
        <v>600</v>
      </c>
      <c r="W34" s="9"/>
      <c r="X34" s="9"/>
    </row>
    <row r="35" spans="1:24" ht="13.5" customHeight="1" x14ac:dyDescent="0.25">
      <c r="A35" s="53"/>
      <c r="B35" s="34" t="s">
        <v>53</v>
      </c>
      <c r="C35" s="43"/>
      <c r="D35" s="44"/>
      <c r="E35" s="29"/>
      <c r="F35" s="30"/>
      <c r="G35" s="46"/>
      <c r="H35" s="44"/>
      <c r="I35" s="29"/>
      <c r="J35" s="30"/>
      <c r="K35" s="43"/>
      <c r="L35" s="44"/>
      <c r="M35" s="29"/>
      <c r="N35" s="30"/>
      <c r="O35" s="46"/>
      <c r="P35" s="44"/>
      <c r="Q35" s="29"/>
      <c r="R35" s="30"/>
      <c r="S35" s="66" t="str">
        <f t="shared" si="20"/>
        <v xml:space="preserve"> </v>
      </c>
      <c r="T35" s="29" t="str">
        <f t="shared" si="21"/>
        <v xml:space="preserve"> </v>
      </c>
      <c r="U35" s="29" t="str">
        <f t="shared" si="22"/>
        <v xml:space="preserve"> </v>
      </c>
      <c r="V35" s="30" t="str">
        <f t="shared" si="23"/>
        <v xml:space="preserve"> </v>
      </c>
      <c r="W35" s="9"/>
      <c r="X35" s="9"/>
    </row>
    <row r="36" spans="1:24" ht="13.5" customHeight="1" thickBot="1" x14ac:dyDescent="0.3">
      <c r="A36" s="53"/>
      <c r="B36" s="34" t="s">
        <v>104</v>
      </c>
      <c r="C36" s="43"/>
      <c r="D36" s="44"/>
      <c r="E36" s="29" t="str">
        <f t="shared" si="12"/>
        <v xml:space="preserve"> </v>
      </c>
      <c r="F36" s="30" t="str">
        <f t="shared" si="13"/>
        <v xml:space="preserve"> </v>
      </c>
      <c r="G36" s="46"/>
      <c r="H36" s="44"/>
      <c r="I36" s="29" t="str">
        <f t="shared" si="14"/>
        <v xml:space="preserve"> </v>
      </c>
      <c r="J36" s="30" t="str">
        <f t="shared" si="15"/>
        <v xml:space="preserve"> </v>
      </c>
      <c r="K36" s="43"/>
      <c r="L36" s="44"/>
      <c r="M36" s="29" t="str">
        <f t="shared" si="16"/>
        <v xml:space="preserve"> </v>
      </c>
      <c r="N36" s="30" t="str">
        <f t="shared" si="17"/>
        <v xml:space="preserve"> </v>
      </c>
      <c r="O36" s="46"/>
      <c r="P36" s="44"/>
      <c r="Q36" s="29" t="str">
        <f t="shared" si="18"/>
        <v xml:space="preserve"> </v>
      </c>
      <c r="R36" s="67" t="str">
        <f t="shared" si="19"/>
        <v xml:space="preserve"> </v>
      </c>
      <c r="S36" s="74" t="str">
        <f t="shared" si="20"/>
        <v xml:space="preserve"> </v>
      </c>
      <c r="T36" s="75" t="str">
        <f t="shared" si="21"/>
        <v xml:space="preserve"> </v>
      </c>
      <c r="U36" s="75" t="str">
        <f t="shared" si="22"/>
        <v xml:space="preserve"> </v>
      </c>
      <c r="V36" s="67" t="str">
        <f t="shared" si="23"/>
        <v xml:space="preserve"> </v>
      </c>
      <c r="W36" s="9"/>
      <c r="X36" s="9"/>
    </row>
    <row r="37" spans="1:24" ht="15" customHeight="1" thickBot="1" x14ac:dyDescent="0.3">
      <c r="A37" s="190" t="s">
        <v>17</v>
      </c>
      <c r="B37" s="191"/>
      <c r="C37" s="61">
        <f>SUM(C7:C19)</f>
        <v>20</v>
      </c>
      <c r="D37" s="15">
        <f t="shared" ref="D37:V37" si="24">SUM(D7:D21)</f>
        <v>2</v>
      </c>
      <c r="E37" s="62">
        <f>SUM(E7:E19)</f>
        <v>680</v>
      </c>
      <c r="F37" s="16">
        <f t="shared" si="24"/>
        <v>68</v>
      </c>
      <c r="G37" s="61">
        <f>SUM(G7:G19)</f>
        <v>16</v>
      </c>
      <c r="H37" s="15">
        <f t="shared" si="24"/>
        <v>0</v>
      </c>
      <c r="I37" s="62">
        <f>SUM(I7:I19)</f>
        <v>544</v>
      </c>
      <c r="J37" s="16">
        <f t="shared" si="24"/>
        <v>0</v>
      </c>
      <c r="K37" s="61">
        <f>SUM(K7:K19)</f>
        <v>10</v>
      </c>
      <c r="L37" s="15">
        <f t="shared" si="24"/>
        <v>0</v>
      </c>
      <c r="M37" s="62">
        <f>SUM(M7:M19)</f>
        <v>340</v>
      </c>
      <c r="N37" s="16">
        <f t="shared" si="24"/>
        <v>0</v>
      </c>
      <c r="O37" s="61">
        <f>SUM(O7:O19)</f>
        <v>10</v>
      </c>
      <c r="P37" s="15">
        <f t="shared" si="24"/>
        <v>0</v>
      </c>
      <c r="Q37" s="62">
        <f>SUM(Q7:Q19)</f>
        <v>320</v>
      </c>
      <c r="R37" s="16">
        <f t="shared" si="24"/>
        <v>0</v>
      </c>
      <c r="S37" s="76">
        <f>SUM(S7:S19)</f>
        <v>56</v>
      </c>
      <c r="T37" s="64">
        <f t="shared" si="24"/>
        <v>2</v>
      </c>
      <c r="U37" s="77">
        <f>SUM(U7:U19)</f>
        <v>1884</v>
      </c>
      <c r="V37" s="65">
        <f t="shared" si="24"/>
        <v>68</v>
      </c>
      <c r="W37" s="9"/>
      <c r="X37" s="9"/>
    </row>
    <row r="38" spans="1:24" ht="15" customHeight="1" thickBot="1" x14ac:dyDescent="0.3">
      <c r="A38" s="206" t="s">
        <v>18</v>
      </c>
      <c r="B38" s="207"/>
      <c r="C38" s="17">
        <f t="shared" ref="C38:V38" si="25">SUM(C23:C36)</f>
        <v>4</v>
      </c>
      <c r="D38" s="18">
        <f t="shared" si="25"/>
        <v>4</v>
      </c>
      <c r="E38" s="18">
        <f t="shared" si="25"/>
        <v>136</v>
      </c>
      <c r="F38" s="19">
        <f t="shared" si="25"/>
        <v>136</v>
      </c>
      <c r="G38" s="17">
        <f t="shared" si="25"/>
        <v>8</v>
      </c>
      <c r="H38" s="18">
        <f t="shared" si="25"/>
        <v>6</v>
      </c>
      <c r="I38" s="18">
        <f t="shared" si="25"/>
        <v>272</v>
      </c>
      <c r="J38" s="19">
        <f t="shared" si="25"/>
        <v>204</v>
      </c>
      <c r="K38" s="17">
        <f t="shared" si="25"/>
        <v>14</v>
      </c>
      <c r="L38" s="18">
        <f t="shared" si="25"/>
        <v>6</v>
      </c>
      <c r="M38" s="18">
        <f t="shared" si="25"/>
        <v>476</v>
      </c>
      <c r="N38" s="19">
        <f t="shared" si="25"/>
        <v>204</v>
      </c>
      <c r="O38" s="17">
        <f t="shared" si="25"/>
        <v>14</v>
      </c>
      <c r="P38" s="18">
        <f t="shared" si="25"/>
        <v>6</v>
      </c>
      <c r="Q38" s="18">
        <f t="shared" si="25"/>
        <v>448</v>
      </c>
      <c r="R38" s="19">
        <f t="shared" si="25"/>
        <v>192</v>
      </c>
      <c r="S38" s="17">
        <f t="shared" si="25"/>
        <v>40</v>
      </c>
      <c r="T38" s="18">
        <f t="shared" si="25"/>
        <v>22</v>
      </c>
      <c r="U38" s="18">
        <f t="shared" si="25"/>
        <v>1332</v>
      </c>
      <c r="V38" s="19">
        <f t="shared" si="25"/>
        <v>736</v>
      </c>
      <c r="W38" s="20"/>
      <c r="X38" s="20"/>
    </row>
    <row r="39" spans="1:24" ht="15" customHeight="1" thickTop="1" thickBot="1" x14ac:dyDescent="0.3">
      <c r="A39" s="184" t="s">
        <v>19</v>
      </c>
      <c r="B39" s="185"/>
      <c r="C39" s="21">
        <f>C37+C38</f>
        <v>24</v>
      </c>
      <c r="D39" s="22">
        <f t="shared" ref="D39:V39" si="26">D37+D38</f>
        <v>6</v>
      </c>
      <c r="E39" s="22">
        <f t="shared" si="26"/>
        <v>816</v>
      </c>
      <c r="F39" s="23">
        <f t="shared" si="26"/>
        <v>204</v>
      </c>
      <c r="G39" s="21">
        <f t="shared" si="26"/>
        <v>24</v>
      </c>
      <c r="H39" s="22">
        <f t="shared" si="26"/>
        <v>6</v>
      </c>
      <c r="I39" s="22">
        <f t="shared" si="26"/>
        <v>816</v>
      </c>
      <c r="J39" s="23">
        <f t="shared" si="26"/>
        <v>204</v>
      </c>
      <c r="K39" s="21">
        <f t="shared" si="26"/>
        <v>24</v>
      </c>
      <c r="L39" s="22">
        <f t="shared" si="26"/>
        <v>6</v>
      </c>
      <c r="M39" s="22">
        <f t="shared" si="26"/>
        <v>816</v>
      </c>
      <c r="N39" s="23">
        <f t="shared" si="26"/>
        <v>204</v>
      </c>
      <c r="O39" s="21">
        <f t="shared" si="26"/>
        <v>24</v>
      </c>
      <c r="P39" s="22">
        <f t="shared" si="26"/>
        <v>6</v>
      </c>
      <c r="Q39" s="22">
        <f t="shared" si="26"/>
        <v>768</v>
      </c>
      <c r="R39" s="23">
        <f t="shared" si="26"/>
        <v>192</v>
      </c>
      <c r="S39" s="21">
        <f t="shared" si="26"/>
        <v>96</v>
      </c>
      <c r="T39" s="22">
        <f t="shared" si="26"/>
        <v>24</v>
      </c>
      <c r="U39" s="22">
        <f t="shared" si="26"/>
        <v>3216</v>
      </c>
      <c r="V39" s="23">
        <f t="shared" si="26"/>
        <v>804</v>
      </c>
      <c r="W39" s="24"/>
      <c r="X39" s="24"/>
    </row>
    <row r="40" spans="1:24" ht="15" customHeight="1" thickTop="1" thickBot="1" x14ac:dyDescent="0.3">
      <c r="A40" s="186"/>
      <c r="B40" s="187"/>
      <c r="C40" s="178">
        <f>C39+D39</f>
        <v>30</v>
      </c>
      <c r="D40" s="179"/>
      <c r="E40" s="182">
        <f>E39+F39</f>
        <v>1020</v>
      </c>
      <c r="F40" s="183"/>
      <c r="G40" s="178">
        <f>G39+H39</f>
        <v>30</v>
      </c>
      <c r="H40" s="179"/>
      <c r="I40" s="182">
        <f>I39+J39</f>
        <v>1020</v>
      </c>
      <c r="J40" s="183"/>
      <c r="K40" s="178">
        <f>K39+L39</f>
        <v>30</v>
      </c>
      <c r="L40" s="179"/>
      <c r="M40" s="182">
        <f>M39+N39</f>
        <v>1020</v>
      </c>
      <c r="N40" s="183"/>
      <c r="O40" s="178">
        <f>O39+P39</f>
        <v>30</v>
      </c>
      <c r="P40" s="179"/>
      <c r="Q40" s="182">
        <f>Q39+R39</f>
        <v>960</v>
      </c>
      <c r="R40" s="183"/>
      <c r="S40" s="178">
        <f>S39+T39</f>
        <v>120</v>
      </c>
      <c r="T40" s="179"/>
      <c r="U40" s="182">
        <f>U39+V39</f>
        <v>4020</v>
      </c>
      <c r="V40" s="183"/>
      <c r="W40" s="24"/>
      <c r="X40" s="24"/>
    </row>
    <row r="41" spans="1:24" ht="6" customHeight="1" thickTop="1" x14ac:dyDescent="0.25">
      <c r="A41" s="25"/>
      <c r="B41" s="48"/>
      <c r="C41" s="26"/>
      <c r="D41" s="26"/>
      <c r="E41" s="26"/>
      <c r="F41" s="26"/>
      <c r="G41" s="26"/>
      <c r="H41" s="26"/>
      <c r="I41" s="26"/>
      <c r="J41" s="49"/>
      <c r="K41" s="26"/>
      <c r="L41" s="26"/>
      <c r="M41" s="26"/>
      <c r="N41" s="26"/>
      <c r="O41" s="26"/>
      <c r="P41" s="26"/>
      <c r="Q41" s="26"/>
      <c r="R41" s="26"/>
      <c r="S41" s="26"/>
      <c r="T41" s="9"/>
      <c r="U41" s="26"/>
      <c r="V41" s="9"/>
      <c r="W41" s="9"/>
      <c r="X41" s="9"/>
    </row>
    <row r="42" spans="1:24" ht="24" customHeight="1" x14ac:dyDescent="0.25">
      <c r="B42" s="175" t="s">
        <v>74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</row>
    <row r="43" spans="1:24" ht="12" customHeight="1" x14ac:dyDescent="0.25">
      <c r="B43" s="48" t="s">
        <v>47</v>
      </c>
    </row>
    <row r="44" spans="1:24" ht="12" customHeight="1" x14ac:dyDescent="0.25">
      <c r="B44" s="48" t="s">
        <v>48</v>
      </c>
    </row>
    <row r="45" spans="1:24" ht="12" customHeight="1" x14ac:dyDescent="0.25">
      <c r="B45" s="49" t="s">
        <v>105</v>
      </c>
    </row>
    <row r="46" spans="1:24" ht="15" customHeight="1" x14ac:dyDescent="0.25"/>
    <row r="47" spans="1:24" ht="15" customHeight="1" x14ac:dyDescent="0.25"/>
    <row r="48" spans="1:24" ht="15" customHeight="1" x14ac:dyDescent="0.25"/>
  </sheetData>
  <mergeCells count="34">
    <mergeCell ref="A38:B38"/>
    <mergeCell ref="K4:N4"/>
    <mergeCell ref="O4:R4"/>
    <mergeCell ref="S4:V4"/>
    <mergeCell ref="C5:D5"/>
    <mergeCell ref="E5:F5"/>
    <mergeCell ref="S5:T5"/>
    <mergeCell ref="M5:N5"/>
    <mergeCell ref="O5:P5"/>
    <mergeCell ref="Q5:R5"/>
    <mergeCell ref="K5:L5"/>
    <mergeCell ref="A1:G1"/>
    <mergeCell ref="A2:G2"/>
    <mergeCell ref="A4:B5"/>
    <mergeCell ref="C4:F4"/>
    <mergeCell ref="G4:J4"/>
    <mergeCell ref="G5:H5"/>
    <mergeCell ref="I5:J5"/>
    <mergeCell ref="B42:V42"/>
    <mergeCell ref="U5:V5"/>
    <mergeCell ref="S40:T40"/>
    <mergeCell ref="A6:B6"/>
    <mergeCell ref="U40:V40"/>
    <mergeCell ref="A39:B40"/>
    <mergeCell ref="I40:J40"/>
    <mergeCell ref="K40:L40"/>
    <mergeCell ref="M40:N40"/>
    <mergeCell ref="O40:P40"/>
    <mergeCell ref="C40:D40"/>
    <mergeCell ref="E40:F40"/>
    <mergeCell ref="G40:H40"/>
    <mergeCell ref="Q40:R40"/>
    <mergeCell ref="A22:B22"/>
    <mergeCell ref="A37:B37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scale="90" orientation="landscape" verticalDpi="300" r:id="rId1"/>
  <headerFooter alignWithMargins="0"/>
  <ignoredErrors>
    <ignoredError sqref="R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T1"/>
  <sheetViews>
    <sheetView workbookViewId="0">
      <selection sqref="A1:IV65536"/>
    </sheetView>
  </sheetViews>
  <sheetFormatPr defaultColWidth="9.109375" defaultRowHeight="13.2" x14ac:dyDescent="0.25"/>
  <cols>
    <col min="1" max="15" width="9.109375" style="1"/>
    <col min="16" max="16" width="9.109375" style="2"/>
    <col min="17" max="17" width="9.109375" style="1"/>
    <col min="18" max="20" width="9.109375" style="2"/>
    <col min="21" max="16384" width="9.109375" style="1"/>
  </cols>
  <sheetData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T1"/>
  <sheetViews>
    <sheetView workbookViewId="0">
      <selection sqref="A1:IV65536"/>
    </sheetView>
  </sheetViews>
  <sheetFormatPr defaultColWidth="9.109375" defaultRowHeight="13.2" x14ac:dyDescent="0.25"/>
  <cols>
    <col min="1" max="15" width="9.109375" style="1"/>
    <col min="16" max="16" width="9.109375" style="2"/>
    <col min="17" max="17" width="9.109375" style="1"/>
    <col min="18" max="20" width="9.109375" style="2"/>
    <col min="21" max="16384" width="9.109375" style="1"/>
  </cols>
  <sheetData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T1"/>
  <sheetViews>
    <sheetView workbookViewId="0">
      <selection sqref="A1:IV65536"/>
    </sheetView>
  </sheetViews>
  <sheetFormatPr defaultColWidth="9.109375" defaultRowHeight="13.2" x14ac:dyDescent="0.25"/>
  <cols>
    <col min="1" max="15" width="9.109375" style="1"/>
    <col min="16" max="16" width="9.109375" style="2"/>
    <col min="17" max="17" width="9.109375" style="1"/>
    <col min="18" max="20" width="9.109375" style="2"/>
    <col min="21" max="16384" width="9.109375" style="1"/>
  </cols>
  <sheetData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T1:X1"/>
  <sheetViews>
    <sheetView showZeros="0" workbookViewId="0">
      <selection sqref="A1:IV65536"/>
    </sheetView>
  </sheetViews>
  <sheetFormatPr defaultColWidth="9.109375" defaultRowHeight="13.2" x14ac:dyDescent="0.25"/>
  <cols>
    <col min="1" max="1" width="3.6640625" style="1" customWidth="1"/>
    <col min="2" max="2" width="38" style="1" customWidth="1"/>
    <col min="3" max="19" width="4.6640625" style="1" customWidth="1"/>
    <col min="20" max="20" width="4.6640625" style="2" customWidth="1"/>
    <col min="21" max="21" width="4.6640625" style="1" customWidth="1"/>
    <col min="22" max="22" width="4.6640625" style="2" customWidth="1"/>
    <col min="23" max="24" width="6.109375" style="2" customWidth="1"/>
    <col min="25" max="25" width="26.88671875" style="1" customWidth="1"/>
    <col min="26" max="16384" width="9.109375" style="1"/>
  </cols>
  <sheetData/>
  <phoneticPr fontId="0" type="noConversion"/>
  <pageMargins left="0.25" right="0.32" top="0.17" bottom="0.22" header="0.17" footer="0.1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workbookViewId="0">
      <selection sqref="A1:G1"/>
    </sheetView>
  </sheetViews>
  <sheetFormatPr defaultRowHeight="13.2" x14ac:dyDescent="0.25"/>
  <cols>
    <col min="1" max="1" width="4.6640625" customWidth="1"/>
    <col min="2" max="2" width="38" customWidth="1"/>
    <col min="3" max="22" width="5.88671875" customWidth="1"/>
  </cols>
  <sheetData>
    <row r="1" spans="1:22" ht="13.5" customHeight="1" x14ac:dyDescent="0.25">
      <c r="A1" s="192" t="s">
        <v>21</v>
      </c>
      <c r="B1" s="193"/>
      <c r="C1" s="193"/>
      <c r="D1" s="193"/>
      <c r="E1" s="193"/>
      <c r="F1" s="193"/>
      <c r="G1" s="19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2"/>
    </row>
    <row r="2" spans="1:22" ht="13.5" customHeight="1" x14ac:dyDescent="0.25">
      <c r="A2" s="194" t="s">
        <v>76</v>
      </c>
      <c r="B2" s="195"/>
      <c r="C2" s="195"/>
      <c r="D2" s="195"/>
      <c r="E2" s="195"/>
      <c r="F2" s="195"/>
      <c r="G2" s="19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2"/>
    </row>
    <row r="3" spans="1:22" ht="13.5" customHeight="1" thickBot="1" x14ac:dyDescent="0.3">
      <c r="A3" s="50"/>
      <c r="B3" s="5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2"/>
    </row>
    <row r="4" spans="1:22" ht="13.5" customHeight="1" thickTop="1" x14ac:dyDescent="0.25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3" t="s">
        <v>4</v>
      </c>
      <c r="P4" s="201"/>
      <c r="Q4" s="201"/>
      <c r="R4" s="201"/>
      <c r="S4" s="208" t="s">
        <v>5</v>
      </c>
      <c r="T4" s="209"/>
      <c r="U4" s="209"/>
      <c r="V4" s="210"/>
    </row>
    <row r="5" spans="1:22" ht="13.5" customHeight="1" x14ac:dyDescent="0.25">
      <c r="A5" s="198"/>
      <c r="B5" s="199"/>
      <c r="C5" s="211" t="s">
        <v>6</v>
      </c>
      <c r="D5" s="205"/>
      <c r="E5" s="176" t="s">
        <v>7</v>
      </c>
      <c r="F5" s="177"/>
      <c r="G5" s="204" t="s">
        <v>6</v>
      </c>
      <c r="H5" s="205"/>
      <c r="I5" s="176" t="s">
        <v>7</v>
      </c>
      <c r="J5" s="204"/>
      <c r="K5" s="211" t="s">
        <v>6</v>
      </c>
      <c r="L5" s="205"/>
      <c r="M5" s="176" t="s">
        <v>7</v>
      </c>
      <c r="N5" s="177"/>
      <c r="O5" s="204" t="s">
        <v>6</v>
      </c>
      <c r="P5" s="205"/>
      <c r="Q5" s="176" t="s">
        <v>7</v>
      </c>
      <c r="R5" s="204"/>
      <c r="S5" s="211" t="s">
        <v>6</v>
      </c>
      <c r="T5" s="205"/>
      <c r="U5" s="176" t="s">
        <v>7</v>
      </c>
      <c r="V5" s="177"/>
    </row>
    <row r="6" spans="1:22" ht="13.5" customHeight="1" thickBot="1" x14ac:dyDescent="0.3">
      <c r="A6" s="180" t="s">
        <v>8</v>
      </c>
      <c r="B6" s="18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71" t="s">
        <v>9</v>
      </c>
      <c r="T6" s="72" t="s">
        <v>10</v>
      </c>
      <c r="U6" s="72" t="s">
        <v>9</v>
      </c>
      <c r="V6" s="73" t="s">
        <v>10</v>
      </c>
    </row>
    <row r="7" spans="1:22" ht="13.5" customHeight="1" x14ac:dyDescent="0.25">
      <c r="A7" s="52">
        <v>1</v>
      </c>
      <c r="B7" s="31" t="s">
        <v>11</v>
      </c>
      <c r="C7" s="32">
        <v>3</v>
      </c>
      <c r="D7" s="33"/>
      <c r="E7" s="27">
        <f>IF(C7&gt;0,C7*34, " ")</f>
        <v>102</v>
      </c>
      <c r="F7" s="28" t="str">
        <f>IF(D7&gt;0,D7*34, " ")</f>
        <v xml:space="preserve"> </v>
      </c>
      <c r="G7" s="38">
        <v>3</v>
      </c>
      <c r="H7" s="33"/>
      <c r="I7" s="27">
        <f>IF(G7&gt;0,G7*34, " ")</f>
        <v>102</v>
      </c>
      <c r="J7" s="28" t="str">
        <f>IF(H7&gt;0,H7*34, " ")</f>
        <v xml:space="preserve"> </v>
      </c>
      <c r="K7" s="32">
        <v>3</v>
      </c>
      <c r="L7" s="33"/>
      <c r="M7" s="27">
        <f>IF(K7&gt;0,K7*34, " ")</f>
        <v>102</v>
      </c>
      <c r="N7" s="28" t="str">
        <f>IF(L7&gt;0,L7*34, " ")</f>
        <v xml:space="preserve"> </v>
      </c>
      <c r="O7" s="38">
        <v>3</v>
      </c>
      <c r="P7" s="33"/>
      <c r="Q7" s="27">
        <f>IF(O7&gt;0, O7*32, " ")</f>
        <v>96</v>
      </c>
      <c r="R7" s="28" t="str">
        <f>IF(P7&gt;0,P7*32, " ")</f>
        <v xml:space="preserve"> </v>
      </c>
      <c r="S7" s="68">
        <f>IF(C7+G7+K7+O7&gt;0,C7+G7+K7+O7, " ")</f>
        <v>12</v>
      </c>
      <c r="T7" s="69" t="str">
        <f>IF(D7+H7+L7+P7&gt;0, D7+H7+L7+P7, " ")</f>
        <v xml:space="preserve"> </v>
      </c>
      <c r="U7" s="69">
        <f>IF(S7&lt;&gt;" ", (IF(E7&lt;&gt;" ", E7, 0)+IF(I7&lt;&gt;" ", I7, 0)+IF(M7&lt;&gt;" ", M7, 0)+IF(Q7&lt;&gt;" ", Q7, 0)), " ")</f>
        <v>402</v>
      </c>
      <c r="V7" s="70" t="str">
        <f>IF(T7&lt;&gt;" ", (IF(F7&lt;&gt;" ", F7, 0)+IF(J7&lt;&gt;" ", J7, 0)+IF(N7&lt;&gt;" ", N7, 0)+IF(R7&lt;&gt;" ", R7, 0)), " ")</f>
        <v xml:space="preserve"> </v>
      </c>
    </row>
    <row r="8" spans="1:22" ht="13.5" customHeight="1" x14ac:dyDescent="0.25">
      <c r="A8" s="52">
        <v>2</v>
      </c>
      <c r="B8" s="34" t="s">
        <v>12</v>
      </c>
      <c r="C8" s="35">
        <v>2</v>
      </c>
      <c r="D8" s="36"/>
      <c r="E8" s="29">
        <f>IF(C8&gt;0,C8*34, " ")</f>
        <v>68</v>
      </c>
      <c r="F8" s="30" t="str">
        <f>IF(D8&gt;0,D8*34, " ")</f>
        <v xml:space="preserve"> </v>
      </c>
      <c r="G8" s="39">
        <v>2</v>
      </c>
      <c r="H8" s="36"/>
      <c r="I8" s="29">
        <f>IF(G8&gt;0,G8*34, " ")</f>
        <v>68</v>
      </c>
      <c r="J8" s="30" t="str">
        <f>IF(H8&gt;0,H8*34, " ")</f>
        <v xml:space="preserve"> </v>
      </c>
      <c r="K8" s="35">
        <v>2</v>
      </c>
      <c r="L8" s="36"/>
      <c r="M8" s="29">
        <f>IF(K8&gt;0,K8*34, " ")</f>
        <v>68</v>
      </c>
      <c r="N8" s="30" t="str">
        <f>IF(L8&gt;0,L8*34, " ")</f>
        <v xml:space="preserve"> </v>
      </c>
      <c r="O8" s="39">
        <v>2</v>
      </c>
      <c r="P8" s="36"/>
      <c r="Q8" s="29">
        <f t="shared" ref="Q8:R15" si="0">IF(O8&gt;0,O8*32, " ")</f>
        <v>64</v>
      </c>
      <c r="R8" s="30" t="str">
        <f>IF(P8&gt;0,P8*34, " ")</f>
        <v xml:space="preserve"> </v>
      </c>
      <c r="S8" s="66">
        <f t="shared" ref="S8:S15" si="1">IF(C8+G8+K8+O8&gt;0,C8+G8+K8+O8, " ")</f>
        <v>8</v>
      </c>
      <c r="T8" s="29" t="str">
        <f t="shared" ref="T8:T15" si="2">IF(D8+H8+L8+P8&gt;0, D8+H8+L8+P8, " ")</f>
        <v xml:space="preserve"> </v>
      </c>
      <c r="U8" s="29">
        <f t="shared" ref="U8:V15" si="3">IF(S8&lt;&gt;" ", (IF(E8&lt;&gt;" ", E8, 0)+IF(I8&lt;&gt;" ", I8, 0)+IF(M8&lt;&gt;" ", M8, 0)+IF(Q8&lt;&gt;" ", Q8, 0)), " ")</f>
        <v>268</v>
      </c>
      <c r="V8" s="30" t="str">
        <f t="shared" si="3"/>
        <v xml:space="preserve"> </v>
      </c>
    </row>
    <row r="9" spans="1:22" ht="13.5" customHeight="1" x14ac:dyDescent="0.25">
      <c r="A9" s="52">
        <v>3</v>
      </c>
      <c r="B9" s="34" t="s">
        <v>14</v>
      </c>
      <c r="C9" s="35">
        <v>2</v>
      </c>
      <c r="D9" s="36"/>
      <c r="E9" s="29">
        <f t="shared" ref="E9:F15" si="4">IF(C9&gt;0,C9*34, " ")</f>
        <v>68</v>
      </c>
      <c r="F9" s="30" t="str">
        <f t="shared" si="4"/>
        <v xml:space="preserve"> </v>
      </c>
      <c r="G9" s="36">
        <v>2</v>
      </c>
      <c r="H9" s="36"/>
      <c r="I9" s="29">
        <f t="shared" ref="I9:J14" si="5">IF(G9&gt;0,G9*34, " ")</f>
        <v>68</v>
      </c>
      <c r="J9" s="30" t="str">
        <f t="shared" si="5"/>
        <v xml:space="preserve"> </v>
      </c>
      <c r="K9" s="35">
        <v>2</v>
      </c>
      <c r="L9" s="36"/>
      <c r="M9" s="29">
        <f t="shared" ref="M9:N15" si="6">IF(K9&gt;0,K9*34, " ")</f>
        <v>68</v>
      </c>
      <c r="N9" s="30" t="str">
        <f t="shared" si="6"/>
        <v xml:space="preserve"> </v>
      </c>
      <c r="O9" s="39">
        <v>2</v>
      </c>
      <c r="P9" s="36"/>
      <c r="Q9" s="29">
        <f t="shared" si="0"/>
        <v>64</v>
      </c>
      <c r="R9" s="30" t="str">
        <f t="shared" si="0"/>
        <v xml:space="preserve"> </v>
      </c>
      <c r="S9" s="66">
        <f t="shared" si="1"/>
        <v>8</v>
      </c>
      <c r="T9" s="29" t="str">
        <f t="shared" si="2"/>
        <v xml:space="preserve"> </v>
      </c>
      <c r="U9" s="29">
        <f t="shared" si="3"/>
        <v>268</v>
      </c>
      <c r="V9" s="30" t="str">
        <f t="shared" si="3"/>
        <v xml:space="preserve"> </v>
      </c>
    </row>
    <row r="10" spans="1:22" ht="13.5" customHeight="1" x14ac:dyDescent="0.25">
      <c r="A10" s="52">
        <v>4</v>
      </c>
      <c r="B10" s="37" t="s">
        <v>15</v>
      </c>
      <c r="C10" s="35">
        <v>2</v>
      </c>
      <c r="D10" s="36"/>
      <c r="E10" s="29">
        <f t="shared" si="4"/>
        <v>68</v>
      </c>
      <c r="F10" s="30" t="str">
        <f t="shared" si="4"/>
        <v xml:space="preserve"> </v>
      </c>
      <c r="G10" s="36">
        <v>2</v>
      </c>
      <c r="H10" s="36"/>
      <c r="I10" s="29">
        <f t="shared" si="5"/>
        <v>68</v>
      </c>
      <c r="J10" s="30" t="str">
        <f t="shared" si="5"/>
        <v xml:space="preserve"> </v>
      </c>
      <c r="K10" s="35"/>
      <c r="L10" s="36"/>
      <c r="M10" s="29" t="str">
        <f t="shared" si="6"/>
        <v xml:space="preserve"> </v>
      </c>
      <c r="N10" s="30" t="str">
        <f t="shared" si="6"/>
        <v xml:space="preserve"> </v>
      </c>
      <c r="O10" s="39"/>
      <c r="P10" s="36"/>
      <c r="Q10" s="29" t="str">
        <f t="shared" si="0"/>
        <v xml:space="preserve"> </v>
      </c>
      <c r="R10" s="30" t="str">
        <f t="shared" si="0"/>
        <v xml:space="preserve"> </v>
      </c>
      <c r="S10" s="66">
        <f t="shared" si="1"/>
        <v>4</v>
      </c>
      <c r="T10" s="29" t="str">
        <f t="shared" si="2"/>
        <v xml:space="preserve"> </v>
      </c>
      <c r="U10" s="29">
        <f t="shared" si="3"/>
        <v>136</v>
      </c>
      <c r="V10" s="30" t="str">
        <f t="shared" si="3"/>
        <v xml:space="preserve"> </v>
      </c>
    </row>
    <row r="11" spans="1:22" ht="13.5" customHeight="1" x14ac:dyDescent="0.25">
      <c r="A11" s="52">
        <v>5</v>
      </c>
      <c r="B11" s="37" t="s">
        <v>77</v>
      </c>
      <c r="C11" s="35"/>
      <c r="D11" s="36">
        <v>2</v>
      </c>
      <c r="E11" s="29" t="str">
        <f t="shared" si="4"/>
        <v xml:space="preserve"> </v>
      </c>
      <c r="F11" s="30">
        <f t="shared" si="4"/>
        <v>68</v>
      </c>
      <c r="G11" s="36"/>
      <c r="H11" s="36"/>
      <c r="I11" s="29" t="str">
        <f t="shared" si="5"/>
        <v xml:space="preserve"> </v>
      </c>
      <c r="J11" s="30" t="str">
        <f t="shared" si="5"/>
        <v xml:space="preserve"> </v>
      </c>
      <c r="K11" s="35"/>
      <c r="L11" s="36"/>
      <c r="M11" s="29" t="str">
        <f t="shared" si="6"/>
        <v xml:space="preserve"> </v>
      </c>
      <c r="N11" s="30" t="str">
        <f t="shared" si="6"/>
        <v xml:space="preserve"> </v>
      </c>
      <c r="O11" s="39"/>
      <c r="P11" s="36"/>
      <c r="Q11" s="29" t="str">
        <f t="shared" si="0"/>
        <v xml:space="preserve"> </v>
      </c>
      <c r="R11" s="30" t="str">
        <f t="shared" si="0"/>
        <v xml:space="preserve"> </v>
      </c>
      <c r="S11" s="66" t="str">
        <f t="shared" si="1"/>
        <v xml:space="preserve"> </v>
      </c>
      <c r="T11" s="29">
        <f t="shared" si="2"/>
        <v>2</v>
      </c>
      <c r="U11" s="29" t="str">
        <f t="shared" si="3"/>
        <v xml:space="preserve"> </v>
      </c>
      <c r="V11" s="30">
        <f t="shared" si="3"/>
        <v>68</v>
      </c>
    </row>
    <row r="12" spans="1:22" ht="13.5" customHeight="1" x14ac:dyDescent="0.25">
      <c r="A12" s="52">
        <v>6</v>
      </c>
      <c r="B12" s="34" t="s">
        <v>13</v>
      </c>
      <c r="C12" s="35">
        <v>2</v>
      </c>
      <c r="D12" s="36"/>
      <c r="E12" s="29">
        <f t="shared" si="4"/>
        <v>68</v>
      </c>
      <c r="F12" s="30" t="str">
        <f t="shared" si="4"/>
        <v xml:space="preserve"> </v>
      </c>
      <c r="G12" s="36"/>
      <c r="H12" s="36"/>
      <c r="I12" s="29" t="str">
        <f t="shared" si="5"/>
        <v xml:space="preserve"> </v>
      </c>
      <c r="J12" s="30" t="str">
        <f t="shared" si="5"/>
        <v xml:space="preserve"> </v>
      </c>
      <c r="K12" s="35"/>
      <c r="L12" s="36"/>
      <c r="M12" s="29" t="str">
        <f t="shared" si="6"/>
        <v xml:space="preserve"> </v>
      </c>
      <c r="N12" s="30" t="str">
        <f t="shared" si="6"/>
        <v xml:space="preserve"> </v>
      </c>
      <c r="O12" s="39"/>
      <c r="P12" s="36"/>
      <c r="Q12" s="29" t="str">
        <f t="shared" si="0"/>
        <v xml:space="preserve"> </v>
      </c>
      <c r="R12" s="30" t="str">
        <f t="shared" si="0"/>
        <v xml:space="preserve"> </v>
      </c>
      <c r="S12" s="66">
        <f t="shared" si="1"/>
        <v>2</v>
      </c>
      <c r="T12" s="29" t="str">
        <f t="shared" si="2"/>
        <v xml:space="preserve"> </v>
      </c>
      <c r="U12" s="29">
        <f t="shared" si="3"/>
        <v>68</v>
      </c>
      <c r="V12" s="30" t="str">
        <f t="shared" si="3"/>
        <v xml:space="preserve"> </v>
      </c>
    </row>
    <row r="13" spans="1:22" ht="13.5" customHeight="1" x14ac:dyDescent="0.25">
      <c r="A13" s="52">
        <v>7</v>
      </c>
      <c r="B13" s="34" t="s">
        <v>69</v>
      </c>
      <c r="C13" s="35"/>
      <c r="D13" s="36"/>
      <c r="E13" s="29" t="str">
        <f t="shared" si="4"/>
        <v xml:space="preserve"> </v>
      </c>
      <c r="F13" s="30" t="str">
        <f t="shared" si="4"/>
        <v xml:space="preserve"> </v>
      </c>
      <c r="G13" s="36"/>
      <c r="H13" s="36"/>
      <c r="I13" s="29" t="str">
        <f t="shared" si="5"/>
        <v xml:space="preserve"> </v>
      </c>
      <c r="J13" s="30" t="str">
        <f t="shared" si="5"/>
        <v xml:space="preserve"> </v>
      </c>
      <c r="K13" s="35">
        <v>2</v>
      </c>
      <c r="L13" s="36"/>
      <c r="M13" s="29">
        <f t="shared" si="6"/>
        <v>68</v>
      </c>
      <c r="N13" s="30" t="str">
        <f t="shared" si="6"/>
        <v xml:space="preserve"> </v>
      </c>
      <c r="O13" s="39"/>
      <c r="P13" s="36"/>
      <c r="Q13" s="29" t="str">
        <f t="shared" si="0"/>
        <v xml:space="preserve"> </v>
      </c>
      <c r="R13" s="30" t="str">
        <f t="shared" si="0"/>
        <v xml:space="preserve"> </v>
      </c>
      <c r="S13" s="66">
        <v>2</v>
      </c>
      <c r="T13" s="29" t="str">
        <f t="shared" si="2"/>
        <v xml:space="preserve"> </v>
      </c>
      <c r="U13" s="29">
        <f t="shared" si="3"/>
        <v>68</v>
      </c>
      <c r="V13" s="30" t="str">
        <f t="shared" si="3"/>
        <v xml:space="preserve"> </v>
      </c>
    </row>
    <row r="14" spans="1:22" ht="13.5" customHeight="1" x14ac:dyDescent="0.25">
      <c r="A14" s="52">
        <v>8</v>
      </c>
      <c r="B14" s="34" t="s">
        <v>78</v>
      </c>
      <c r="C14" s="35">
        <v>2</v>
      </c>
      <c r="D14" s="36"/>
      <c r="E14" s="29">
        <f t="shared" si="4"/>
        <v>68</v>
      </c>
      <c r="F14" s="30" t="str">
        <f t="shared" si="4"/>
        <v xml:space="preserve"> </v>
      </c>
      <c r="G14" s="36">
        <v>2</v>
      </c>
      <c r="H14" s="36"/>
      <c r="I14" s="29">
        <f t="shared" si="5"/>
        <v>68</v>
      </c>
      <c r="J14" s="30" t="str">
        <f t="shared" si="5"/>
        <v xml:space="preserve"> </v>
      </c>
      <c r="K14" s="35">
        <v>2</v>
      </c>
      <c r="L14" s="36"/>
      <c r="M14" s="29">
        <f t="shared" si="6"/>
        <v>68</v>
      </c>
      <c r="N14" s="30" t="str">
        <f t="shared" si="6"/>
        <v xml:space="preserve"> </v>
      </c>
      <c r="O14" s="39">
        <v>2</v>
      </c>
      <c r="P14" s="36"/>
      <c r="Q14" s="29">
        <f t="shared" si="0"/>
        <v>64</v>
      </c>
      <c r="R14" s="30" t="str">
        <f t="shared" si="0"/>
        <v xml:space="preserve"> </v>
      </c>
      <c r="S14" s="66">
        <f t="shared" si="1"/>
        <v>8</v>
      </c>
      <c r="T14" s="29" t="str">
        <f t="shared" si="2"/>
        <v xml:space="preserve"> </v>
      </c>
      <c r="U14" s="29">
        <f t="shared" si="3"/>
        <v>268</v>
      </c>
      <c r="V14" s="30" t="str">
        <f t="shared" si="3"/>
        <v xml:space="preserve"> </v>
      </c>
    </row>
    <row r="15" spans="1:22" ht="13.5" customHeight="1" x14ac:dyDescent="0.25">
      <c r="A15" s="52">
        <v>9</v>
      </c>
      <c r="B15" s="31" t="s">
        <v>50</v>
      </c>
      <c r="C15" s="35">
        <v>2</v>
      </c>
      <c r="D15" s="36"/>
      <c r="E15" s="29">
        <f t="shared" si="4"/>
        <v>68</v>
      </c>
      <c r="F15" s="30"/>
      <c r="G15" s="36">
        <v>2</v>
      </c>
      <c r="H15" s="36"/>
      <c r="I15" s="29">
        <f>IF(G15&gt;0,G15*34, " ")</f>
        <v>68</v>
      </c>
      <c r="J15" s="30"/>
      <c r="K15" s="35"/>
      <c r="L15" s="36"/>
      <c r="M15" s="29" t="str">
        <f t="shared" si="6"/>
        <v xml:space="preserve"> </v>
      </c>
      <c r="N15" s="30"/>
      <c r="O15" s="39"/>
      <c r="P15" s="36"/>
      <c r="Q15" s="29" t="str">
        <f t="shared" si="0"/>
        <v xml:space="preserve"> </v>
      </c>
      <c r="R15" s="30"/>
      <c r="S15" s="66">
        <f t="shared" si="1"/>
        <v>4</v>
      </c>
      <c r="T15" s="29" t="str">
        <f t="shared" si="2"/>
        <v xml:space="preserve"> </v>
      </c>
      <c r="U15" s="29">
        <f t="shared" si="3"/>
        <v>136</v>
      </c>
      <c r="V15" s="30" t="str">
        <f t="shared" si="3"/>
        <v xml:space="preserve"> </v>
      </c>
    </row>
    <row r="16" spans="1:22" ht="13.5" customHeight="1" x14ac:dyDescent="0.25">
      <c r="A16" s="52">
        <v>10</v>
      </c>
      <c r="B16" s="31" t="s">
        <v>38</v>
      </c>
      <c r="C16" s="35">
        <v>2</v>
      </c>
      <c r="D16" s="36"/>
      <c r="E16" s="29">
        <f>IF(C16&gt;0,C16*34, " ")</f>
        <v>68</v>
      </c>
      <c r="F16" s="30"/>
      <c r="G16" s="36">
        <v>2</v>
      </c>
      <c r="H16" s="36"/>
      <c r="I16" s="29">
        <f>IF(G16&gt;0,G16*34, " ")</f>
        <v>68</v>
      </c>
      <c r="J16" s="30"/>
      <c r="K16" s="35"/>
      <c r="L16" s="36"/>
      <c r="M16" s="29"/>
      <c r="N16" s="30"/>
      <c r="O16" s="39"/>
      <c r="P16" s="36"/>
      <c r="Q16" s="29"/>
      <c r="R16" s="30"/>
      <c r="S16" s="66">
        <f>IF(C16+G16+K16+O16&gt;0,C16+G16+K16+O16, " ")</f>
        <v>4</v>
      </c>
      <c r="T16" s="29" t="str">
        <f>IF(D16+H16+L16+P16&gt;0, D16+H16+L16+P16, " ")</f>
        <v xml:space="preserve"> </v>
      </c>
      <c r="U16" s="29">
        <f>IF(S16&lt;&gt;" ", (IF(E16&lt;&gt;" ", E16, 0)+IF(I16&lt;&gt;" ", I16, 0)+IF(M16&lt;&gt;" ", M16, 0)+IF(Q16&lt;&gt;" ", Q16, 0)), " ")</f>
        <v>136</v>
      </c>
      <c r="V16" s="30" t="str">
        <f>IF(T16&lt;&gt;" ", (IF(F16&lt;&gt;" ", F16, 0)+IF(J16&lt;&gt;" ", J16, 0)+IF(N16&lt;&gt;" ", N16, 0)+IF(R16&lt;&gt;" ", R16, 0)), " ")</f>
        <v xml:space="preserve"> </v>
      </c>
    </row>
    <row r="17" spans="1:22" ht="13.5" customHeight="1" x14ac:dyDescent="0.25">
      <c r="A17" s="52">
        <v>11</v>
      </c>
      <c r="B17" s="109" t="s">
        <v>71</v>
      </c>
      <c r="C17" s="35">
        <v>1</v>
      </c>
      <c r="D17" s="36"/>
      <c r="E17" s="29">
        <f>IF(C17&gt;0,C17*34, " ")</f>
        <v>34</v>
      </c>
      <c r="F17" s="30"/>
      <c r="G17" s="36">
        <v>1</v>
      </c>
      <c r="H17" s="36"/>
      <c r="I17" s="29">
        <f>IF(G17&gt;0,G17*34, " ")</f>
        <v>34</v>
      </c>
      <c r="J17" s="30"/>
      <c r="K17" s="35">
        <v>1</v>
      </c>
      <c r="L17" s="36"/>
      <c r="M17" s="29">
        <f>IF(K17&gt;0,K17*34, " ")</f>
        <v>34</v>
      </c>
      <c r="N17" s="30"/>
      <c r="O17" s="39">
        <v>1</v>
      </c>
      <c r="P17" s="36"/>
      <c r="Q17" s="29">
        <f>IF(O17&gt;0,O17*32, " ")</f>
        <v>32</v>
      </c>
      <c r="R17" s="30"/>
      <c r="S17" s="68">
        <f>C17+G17+K17+O17</f>
        <v>4</v>
      </c>
      <c r="T17" s="69"/>
      <c r="U17" s="69">
        <f>IF(S17&lt;&gt;" ", (IF(E17&lt;&gt;" ", E17, 0)+IF(I17&lt;&gt;" ", I17, 0)+IF(M17&lt;&gt;" ", M17, 0)+IF(Q17&lt;&gt;" ", Q17, 0)), " ")</f>
        <v>134</v>
      </c>
      <c r="V17" s="70"/>
    </row>
    <row r="18" spans="1:22" ht="13.5" customHeight="1" x14ac:dyDescent="0.25">
      <c r="A18" s="52">
        <v>12</v>
      </c>
      <c r="B18" s="110" t="s">
        <v>72</v>
      </c>
      <c r="C18" s="35">
        <v>1</v>
      </c>
      <c r="D18" s="36"/>
      <c r="E18" s="29">
        <f>IF(C18&gt;0,C18*34, " ")</f>
        <v>34</v>
      </c>
      <c r="F18" s="30"/>
      <c r="G18" s="36">
        <v>1</v>
      </c>
      <c r="H18" s="36"/>
      <c r="I18" s="29">
        <f>IF(G18&gt;0,G18*34, " ")</f>
        <v>34</v>
      </c>
      <c r="J18" s="30"/>
      <c r="K18" s="35"/>
      <c r="L18" s="36"/>
      <c r="M18" s="29" t="str">
        <f>IF(K18&gt;0,K18*34, " ")</f>
        <v xml:space="preserve"> </v>
      </c>
      <c r="N18" s="30"/>
      <c r="O18" s="39"/>
      <c r="P18" s="36"/>
      <c r="Q18" s="29" t="str">
        <f>IF(O18&gt;0,O18*32, " ")</f>
        <v xml:space="preserve"> </v>
      </c>
      <c r="R18" s="30"/>
      <c r="S18" s="66">
        <f>C18+G18+K18+O18</f>
        <v>2</v>
      </c>
      <c r="T18" s="106"/>
      <c r="U18" s="29">
        <f>IF(S18&lt;&gt;" ", (IF(E18&lt;&gt;" ", E18, 0)+IF(I18&lt;&gt;" ", I18, 0)+IF(M18&lt;&gt;" ", M18, 0)+IF(Q18&lt;&gt;" ", Q18, 0)), " ")</f>
        <v>68</v>
      </c>
      <c r="V18" s="81"/>
    </row>
    <row r="19" spans="1:22" ht="13.5" customHeight="1" thickBot="1" x14ac:dyDescent="0.3">
      <c r="A19" s="52">
        <v>13</v>
      </c>
      <c r="B19" s="34" t="s">
        <v>73</v>
      </c>
      <c r="C19" s="35"/>
      <c r="D19" s="36"/>
      <c r="E19" s="29" t="str">
        <f>IF(C19&gt;0,C19*34, " ")</f>
        <v xml:space="preserve"> </v>
      </c>
      <c r="F19" s="30"/>
      <c r="G19" s="36"/>
      <c r="H19" s="36"/>
      <c r="I19" s="29"/>
      <c r="J19" s="30"/>
      <c r="K19" s="35">
        <v>1</v>
      </c>
      <c r="L19" s="36"/>
      <c r="M19" s="29">
        <f>IF(K19&gt;0,K19*34, " ")</f>
        <v>34</v>
      </c>
      <c r="N19" s="30"/>
      <c r="O19" s="39">
        <v>1</v>
      </c>
      <c r="P19" s="36"/>
      <c r="Q19" s="29">
        <f>IF(O19&gt;0,O19*32, " ")</f>
        <v>32</v>
      </c>
      <c r="R19" s="30"/>
      <c r="S19" s="79">
        <f>C19+G19+K19+O19</f>
        <v>2</v>
      </c>
      <c r="T19" s="75">
        <f>D19+H19+L19+P19</f>
        <v>0</v>
      </c>
      <c r="U19" s="75">
        <f>IF(S19&lt;&gt;" ", (IF(E19&lt;&gt;" ", E19, 0)+IF(I19&lt;&gt;" ", I19, 0)+IF(M19&lt;&gt;" ", M19, 0)+IF(Q19&lt;&gt;" ", Q19, 0)), " ")</f>
        <v>66</v>
      </c>
      <c r="V19" s="67">
        <f>IF(T19&lt;&gt;" ", (IF(F19&lt;&gt;" ", F19, 0)+IF(J19&lt;&gt;" ", J19, 0)+IF(N19&lt;&gt;" ", N19, 0)+IF(R19&lt;&gt;" ", R19, 0)), " ")</f>
        <v>0</v>
      </c>
    </row>
    <row r="20" spans="1:22" ht="13.5" customHeight="1" thickBot="1" x14ac:dyDescent="0.3">
      <c r="A20" s="188" t="s">
        <v>16</v>
      </c>
      <c r="B20" s="189"/>
      <c r="C20" s="10" t="s">
        <v>9</v>
      </c>
      <c r="D20" s="11" t="s">
        <v>10</v>
      </c>
      <c r="E20" s="11" t="s">
        <v>9</v>
      </c>
      <c r="F20" s="12" t="s">
        <v>10</v>
      </c>
      <c r="G20" s="13" t="s">
        <v>9</v>
      </c>
      <c r="H20" s="11" t="s">
        <v>10</v>
      </c>
      <c r="I20" s="11" t="s">
        <v>9</v>
      </c>
      <c r="J20" s="14" t="s">
        <v>10</v>
      </c>
      <c r="K20" s="10" t="s">
        <v>9</v>
      </c>
      <c r="L20" s="11" t="s">
        <v>10</v>
      </c>
      <c r="M20" s="11" t="s">
        <v>9</v>
      </c>
      <c r="N20" s="12" t="s">
        <v>10</v>
      </c>
      <c r="O20" s="13" t="s">
        <v>9</v>
      </c>
      <c r="P20" s="11" t="s">
        <v>10</v>
      </c>
      <c r="Q20" s="11" t="s">
        <v>9</v>
      </c>
      <c r="R20" s="12" t="s">
        <v>10</v>
      </c>
      <c r="S20" s="10" t="s">
        <v>9</v>
      </c>
      <c r="T20" s="11" t="s">
        <v>10</v>
      </c>
      <c r="U20" s="11" t="s">
        <v>9</v>
      </c>
      <c r="V20" s="12" t="s">
        <v>10</v>
      </c>
    </row>
    <row r="21" spans="1:22" ht="13.5" customHeight="1" x14ac:dyDescent="0.25">
      <c r="A21" s="53">
        <v>1</v>
      </c>
      <c r="B21" s="34" t="s">
        <v>79</v>
      </c>
      <c r="C21" s="40">
        <v>2</v>
      </c>
      <c r="D21" s="41"/>
      <c r="E21" s="29">
        <f>IF(C21&gt;0,C21*34, " ")</f>
        <v>68</v>
      </c>
      <c r="F21" s="30" t="str">
        <f>IF(D21&gt;0,D21*34, " ")</f>
        <v xml:space="preserve"> </v>
      </c>
      <c r="G21" s="41">
        <v>2</v>
      </c>
      <c r="H21" s="41"/>
      <c r="I21" s="29">
        <f>IF(G21&gt;0,G21*34, " ")</f>
        <v>68</v>
      </c>
      <c r="J21" s="30" t="str">
        <f>IF(H21&gt;0,H21*34, " ")</f>
        <v xml:space="preserve"> </v>
      </c>
      <c r="K21" s="40">
        <v>2</v>
      </c>
      <c r="L21" s="41"/>
      <c r="M21" s="29">
        <f>IF(K21&gt;0,K21*34, " ")</f>
        <v>68</v>
      </c>
      <c r="N21" s="30" t="str">
        <f>IF(L21&gt;0,L21*34, " ")</f>
        <v xml:space="preserve"> </v>
      </c>
      <c r="O21" s="41">
        <v>2</v>
      </c>
      <c r="P21" s="41"/>
      <c r="Q21" s="29">
        <f t="shared" ref="Q21:R36" si="7">IF(O21&gt;0,O21*32, " ")</f>
        <v>64</v>
      </c>
      <c r="R21" s="30" t="str">
        <f>IF(P21&gt;0,P21*32, " ")</f>
        <v xml:space="preserve"> </v>
      </c>
      <c r="S21" s="114">
        <f>IF(C21+G21+K21+O21&gt;0,C21+G21+K21+O21, " ")</f>
        <v>8</v>
      </c>
      <c r="T21" s="115" t="str">
        <f>IF(D21+H21+L21+P21&gt;0, D21+H21+L21+P21, " ")</f>
        <v xml:space="preserve"> </v>
      </c>
      <c r="U21" s="115">
        <f>IF(S21&lt;&gt;" ", (IF(E21&lt;&gt;" ", E21, 0)+IF(I21&lt;&gt;" ", I21, 0)+IF(M21&lt;&gt;" ", M21, 0)+IF(Q21&lt;&gt;" ", Q21, 0)), " ")</f>
        <v>268</v>
      </c>
      <c r="V21" s="116"/>
    </row>
    <row r="22" spans="1:22" ht="13.5" customHeight="1" x14ac:dyDescent="0.25">
      <c r="A22" s="53">
        <v>2</v>
      </c>
      <c r="B22" s="34" t="s">
        <v>25</v>
      </c>
      <c r="C22" s="35">
        <v>2</v>
      </c>
      <c r="D22" s="36"/>
      <c r="E22" s="29">
        <f>IF(C22&gt;0,C22*34, " ")</f>
        <v>68</v>
      </c>
      <c r="F22" s="30" t="str">
        <f>IF(D22&gt;0,D22*34, " ")</f>
        <v xml:space="preserve"> </v>
      </c>
      <c r="G22" s="36"/>
      <c r="H22" s="36"/>
      <c r="I22" s="29" t="str">
        <f>IF(G22&gt;0,G22*34, " ")</f>
        <v xml:space="preserve"> </v>
      </c>
      <c r="J22" s="30" t="str">
        <f>IF(H22&gt;0,H22*34, " ")</f>
        <v xml:space="preserve"> </v>
      </c>
      <c r="K22" s="35"/>
      <c r="L22" s="36"/>
      <c r="M22" s="29" t="str">
        <f>IF(K22&gt;0,K22*34, " ")</f>
        <v xml:space="preserve"> </v>
      </c>
      <c r="N22" s="30" t="str">
        <f>IF(L22&gt;0,L22*34, " ")</f>
        <v xml:space="preserve"> </v>
      </c>
      <c r="O22" s="39"/>
      <c r="P22" s="36"/>
      <c r="Q22" s="29" t="str">
        <f t="shared" si="7"/>
        <v xml:space="preserve"> </v>
      </c>
      <c r="R22" s="30" t="str">
        <f>IF(P22&gt;0,P22*32, " ")</f>
        <v xml:space="preserve"> </v>
      </c>
      <c r="S22" s="113">
        <f>IF(C22+G22+K22+O22&gt;0,C22+G22+K22+O22, " ")</f>
        <v>2</v>
      </c>
      <c r="T22" s="69" t="str">
        <f>IF(D22+H22+L22+P22&gt;0, D22+H22+L22+P22, " ")</f>
        <v xml:space="preserve"> </v>
      </c>
      <c r="U22" s="69">
        <f>IF(S22&lt;&gt;" ", (IF(E22&lt;&gt;" ", E22, 0)+IF(I22&lt;&gt;" ", I22, 0)+IF(M22&lt;&gt;" ", M22, 0)+IF(Q22&lt;&gt;" ", Q22, 0)), " ")</f>
        <v>68</v>
      </c>
      <c r="V22" s="70" t="str">
        <f>IF(T22&lt;&gt;" ", (IF(F22&lt;&gt;" ", F22, 0)+IF(J22&lt;&gt;" ", J22, 0)+IF(N22&lt;&gt;" ", N22, 0)+IF(R22&lt;&gt;" ", R22, 0)), " ")</f>
        <v xml:space="preserve"> </v>
      </c>
    </row>
    <row r="23" spans="1:22" ht="13.5" customHeight="1" x14ac:dyDescent="0.25">
      <c r="A23" s="53">
        <v>3</v>
      </c>
      <c r="B23" s="34" t="s">
        <v>80</v>
      </c>
      <c r="C23" s="40">
        <v>2</v>
      </c>
      <c r="D23" s="41"/>
      <c r="E23" s="29">
        <f t="shared" ref="E23:F39" si="8">IF(C23&gt;0,C23*34, " ")</f>
        <v>68</v>
      </c>
      <c r="F23" s="30" t="str">
        <f t="shared" si="8"/>
        <v xml:space="preserve"> </v>
      </c>
      <c r="G23" s="41"/>
      <c r="H23" s="41"/>
      <c r="I23" s="29" t="str">
        <f t="shared" ref="I23:J39" si="9">IF(G23&gt;0,G23*34, " ")</f>
        <v xml:space="preserve"> </v>
      </c>
      <c r="J23" s="30" t="str">
        <f t="shared" si="9"/>
        <v xml:space="preserve"> </v>
      </c>
      <c r="K23" s="40"/>
      <c r="L23" s="41"/>
      <c r="M23" s="29" t="str">
        <f t="shared" ref="M23:N39" si="10">IF(K23&gt;0,K23*34, " ")</f>
        <v xml:space="preserve"> </v>
      </c>
      <c r="N23" s="30" t="str">
        <f t="shared" si="10"/>
        <v xml:space="preserve"> </v>
      </c>
      <c r="O23" s="41"/>
      <c r="P23" s="41"/>
      <c r="Q23" s="29" t="str">
        <f t="shared" si="7"/>
        <v xml:space="preserve"> </v>
      </c>
      <c r="R23" s="30" t="str">
        <f t="shared" si="7"/>
        <v xml:space="preserve"> </v>
      </c>
      <c r="S23" s="66">
        <f t="shared" ref="S23:S39" si="11">IF(C23+G23+K23+O23&gt;0,C23+G23+K23+O23, " ")</f>
        <v>2</v>
      </c>
      <c r="T23" s="29" t="str">
        <f t="shared" ref="T23:T39" si="12">IF(D23+H23+L23+P23&gt;0, D23+H23+L23+P23, " ")</f>
        <v xml:space="preserve"> </v>
      </c>
      <c r="U23" s="29">
        <f t="shared" ref="U23:V39" si="13">IF(S23&lt;&gt;" ", (IF(E23&lt;&gt;" ", E23, 0)+IF(I23&lt;&gt;" ", I23, 0)+IF(M23&lt;&gt;" ", M23, 0)+IF(Q23&lt;&gt;" ", Q23, 0)), " ")</f>
        <v>68</v>
      </c>
      <c r="V23" s="30" t="str">
        <f t="shared" si="13"/>
        <v xml:space="preserve"> </v>
      </c>
    </row>
    <row r="24" spans="1:22" ht="13.5" customHeight="1" x14ac:dyDescent="0.25">
      <c r="A24" s="53">
        <v>4</v>
      </c>
      <c r="B24" s="34" t="s">
        <v>81</v>
      </c>
      <c r="C24" s="40">
        <v>2</v>
      </c>
      <c r="D24" s="41"/>
      <c r="E24" s="29">
        <f t="shared" si="8"/>
        <v>68</v>
      </c>
      <c r="F24" s="30" t="str">
        <f t="shared" si="8"/>
        <v xml:space="preserve"> </v>
      </c>
      <c r="G24" s="41"/>
      <c r="H24" s="41"/>
      <c r="I24" s="29" t="str">
        <f t="shared" si="9"/>
        <v xml:space="preserve"> </v>
      </c>
      <c r="J24" s="30" t="str">
        <f t="shared" si="9"/>
        <v xml:space="preserve"> </v>
      </c>
      <c r="K24" s="40"/>
      <c r="L24" s="41"/>
      <c r="M24" s="29" t="str">
        <f t="shared" si="10"/>
        <v xml:space="preserve"> </v>
      </c>
      <c r="N24" s="30" t="str">
        <f t="shared" si="10"/>
        <v xml:space="preserve"> </v>
      </c>
      <c r="O24" s="41"/>
      <c r="P24" s="41"/>
      <c r="Q24" s="29" t="str">
        <f t="shared" si="7"/>
        <v xml:space="preserve"> </v>
      </c>
      <c r="R24" s="30" t="str">
        <f t="shared" si="7"/>
        <v xml:space="preserve"> </v>
      </c>
      <c r="S24" s="66">
        <f t="shared" si="11"/>
        <v>2</v>
      </c>
      <c r="T24" s="29" t="str">
        <f t="shared" si="12"/>
        <v xml:space="preserve"> </v>
      </c>
      <c r="U24" s="29">
        <f t="shared" si="13"/>
        <v>68</v>
      </c>
      <c r="V24" s="30" t="str">
        <f t="shared" si="13"/>
        <v xml:space="preserve"> </v>
      </c>
    </row>
    <row r="25" spans="1:22" ht="13.5" customHeight="1" x14ac:dyDescent="0.25">
      <c r="A25" s="53">
        <v>5</v>
      </c>
      <c r="B25" s="34" t="s">
        <v>82</v>
      </c>
      <c r="C25" s="40"/>
      <c r="D25" s="41"/>
      <c r="E25" s="29" t="str">
        <f t="shared" si="8"/>
        <v xml:space="preserve"> </v>
      </c>
      <c r="F25" s="30" t="str">
        <f t="shared" si="8"/>
        <v xml:space="preserve"> </v>
      </c>
      <c r="G25" s="41">
        <v>2</v>
      </c>
      <c r="H25" s="41"/>
      <c r="I25" s="29">
        <f t="shared" si="9"/>
        <v>68</v>
      </c>
      <c r="J25" s="30" t="str">
        <f t="shared" si="9"/>
        <v xml:space="preserve"> </v>
      </c>
      <c r="K25" s="40"/>
      <c r="L25" s="41"/>
      <c r="M25" s="29" t="str">
        <f t="shared" si="10"/>
        <v xml:space="preserve"> </v>
      </c>
      <c r="N25" s="30" t="str">
        <f t="shared" si="10"/>
        <v xml:space="preserve"> </v>
      </c>
      <c r="O25" s="41"/>
      <c r="P25" s="41"/>
      <c r="Q25" s="29" t="str">
        <f t="shared" si="7"/>
        <v xml:space="preserve"> </v>
      </c>
      <c r="R25" s="30" t="str">
        <f t="shared" si="7"/>
        <v xml:space="preserve"> </v>
      </c>
      <c r="S25" s="66">
        <f t="shared" si="11"/>
        <v>2</v>
      </c>
      <c r="T25" s="29" t="str">
        <f t="shared" si="12"/>
        <v xml:space="preserve"> </v>
      </c>
      <c r="U25" s="29">
        <f t="shared" si="13"/>
        <v>68</v>
      </c>
      <c r="V25" s="30" t="str">
        <f t="shared" si="13"/>
        <v xml:space="preserve"> </v>
      </c>
    </row>
    <row r="26" spans="1:22" ht="13.5" customHeight="1" x14ac:dyDescent="0.25">
      <c r="A26" s="53">
        <v>6</v>
      </c>
      <c r="B26" s="34" t="s">
        <v>83</v>
      </c>
      <c r="C26" s="40"/>
      <c r="D26" s="41"/>
      <c r="E26" s="29" t="str">
        <f t="shared" si="8"/>
        <v xml:space="preserve"> </v>
      </c>
      <c r="F26" s="30" t="str">
        <f t="shared" si="8"/>
        <v xml:space="preserve"> </v>
      </c>
      <c r="G26" s="41">
        <v>2</v>
      </c>
      <c r="H26" s="41"/>
      <c r="I26" s="29">
        <f t="shared" si="9"/>
        <v>68</v>
      </c>
      <c r="J26" s="30" t="str">
        <f t="shared" si="9"/>
        <v xml:space="preserve"> </v>
      </c>
      <c r="K26" s="40"/>
      <c r="L26" s="41"/>
      <c r="M26" s="29" t="str">
        <f t="shared" si="10"/>
        <v xml:space="preserve"> </v>
      </c>
      <c r="N26" s="30" t="str">
        <f t="shared" si="10"/>
        <v xml:space="preserve"> </v>
      </c>
      <c r="O26" s="41"/>
      <c r="P26" s="41"/>
      <c r="Q26" s="29" t="str">
        <f t="shared" si="7"/>
        <v xml:space="preserve"> </v>
      </c>
      <c r="R26" s="30" t="str">
        <f t="shared" si="7"/>
        <v xml:space="preserve"> </v>
      </c>
      <c r="S26" s="66">
        <f t="shared" si="11"/>
        <v>2</v>
      </c>
      <c r="T26" s="29" t="str">
        <f t="shared" si="12"/>
        <v xml:space="preserve"> </v>
      </c>
      <c r="U26" s="29">
        <f t="shared" si="13"/>
        <v>68</v>
      </c>
      <c r="V26" s="30" t="str">
        <f t="shared" si="13"/>
        <v xml:space="preserve"> </v>
      </c>
    </row>
    <row r="27" spans="1:22" ht="13.5" customHeight="1" x14ac:dyDescent="0.25">
      <c r="A27" s="53">
        <v>7</v>
      </c>
      <c r="B27" s="34" t="s">
        <v>84</v>
      </c>
      <c r="C27" s="40"/>
      <c r="D27" s="41"/>
      <c r="E27" s="29" t="str">
        <f>IF(C27&gt;0,C27*34, " ")</f>
        <v xml:space="preserve"> </v>
      </c>
      <c r="F27" s="30" t="str">
        <f>IF(D27&gt;0,D27*34, " ")</f>
        <v xml:space="preserve"> </v>
      </c>
      <c r="G27" s="41">
        <v>2</v>
      </c>
      <c r="H27" s="41"/>
      <c r="I27" s="29">
        <f>IF(G27&gt;0,G27*34, " ")</f>
        <v>68</v>
      </c>
      <c r="J27" s="30" t="str">
        <f>IF(H27&gt;0,H27*34, " ")</f>
        <v xml:space="preserve"> </v>
      </c>
      <c r="K27" s="40"/>
      <c r="L27" s="41"/>
      <c r="M27" s="29" t="str">
        <f>IF(K27&gt;0,K27*34, " ")</f>
        <v xml:space="preserve"> </v>
      </c>
      <c r="N27" s="30" t="str">
        <f>IF(L27&gt;0,L27*34, " ")</f>
        <v xml:space="preserve"> </v>
      </c>
      <c r="O27" s="41"/>
      <c r="P27" s="41"/>
      <c r="Q27" s="29" t="str">
        <f t="shared" si="7"/>
        <v xml:space="preserve"> </v>
      </c>
      <c r="R27" s="30" t="str">
        <f>IF(P27&gt;0,P27*32, " ")</f>
        <v xml:space="preserve"> </v>
      </c>
      <c r="S27" s="66">
        <f t="shared" si="11"/>
        <v>2</v>
      </c>
      <c r="T27" s="29" t="str">
        <f t="shared" si="12"/>
        <v xml:space="preserve"> </v>
      </c>
      <c r="U27" s="29">
        <f t="shared" si="13"/>
        <v>68</v>
      </c>
      <c r="V27" s="30" t="str">
        <f t="shared" si="13"/>
        <v xml:space="preserve"> </v>
      </c>
    </row>
    <row r="28" spans="1:22" ht="13.5" customHeight="1" x14ac:dyDescent="0.25">
      <c r="A28" s="53">
        <v>8</v>
      </c>
      <c r="B28" s="34" t="s">
        <v>85</v>
      </c>
      <c r="C28" s="40"/>
      <c r="D28" s="41"/>
      <c r="E28" s="29" t="str">
        <f t="shared" si="8"/>
        <v xml:space="preserve"> </v>
      </c>
      <c r="F28" s="30" t="str">
        <f t="shared" si="8"/>
        <v xml:space="preserve"> </v>
      </c>
      <c r="G28" s="41"/>
      <c r="H28" s="41"/>
      <c r="I28" s="29" t="str">
        <f t="shared" si="9"/>
        <v xml:space="preserve"> </v>
      </c>
      <c r="J28" s="30" t="str">
        <f t="shared" si="9"/>
        <v xml:space="preserve"> </v>
      </c>
      <c r="K28" s="40">
        <v>2</v>
      </c>
      <c r="L28" s="41"/>
      <c r="M28" s="29">
        <f t="shared" si="10"/>
        <v>68</v>
      </c>
      <c r="N28" s="30" t="str">
        <f t="shared" si="10"/>
        <v xml:space="preserve"> </v>
      </c>
      <c r="O28" s="41"/>
      <c r="P28" s="41"/>
      <c r="Q28" s="29" t="str">
        <f t="shared" si="7"/>
        <v xml:space="preserve"> </v>
      </c>
      <c r="R28" s="30" t="str">
        <f t="shared" si="7"/>
        <v xml:space="preserve"> </v>
      </c>
      <c r="S28" s="66">
        <f t="shared" si="11"/>
        <v>2</v>
      </c>
      <c r="T28" s="29" t="str">
        <f t="shared" si="12"/>
        <v xml:space="preserve"> </v>
      </c>
      <c r="U28" s="29">
        <f t="shared" si="13"/>
        <v>68</v>
      </c>
      <c r="V28" s="30" t="str">
        <f t="shared" si="13"/>
        <v xml:space="preserve"> </v>
      </c>
    </row>
    <row r="29" spans="1:22" ht="13.5" customHeight="1" x14ac:dyDescent="0.25">
      <c r="A29" s="53">
        <v>9</v>
      </c>
      <c r="B29" s="34" t="s">
        <v>86</v>
      </c>
      <c r="C29" s="40"/>
      <c r="D29" s="41"/>
      <c r="E29" s="29" t="str">
        <f>IF(C29&gt;0,C29*34, " ")</f>
        <v xml:space="preserve"> </v>
      </c>
      <c r="F29" s="30" t="str">
        <f>IF(D29&gt;0,D29*34, " ")</f>
        <v xml:space="preserve"> </v>
      </c>
      <c r="G29" s="41"/>
      <c r="H29" s="41"/>
      <c r="I29" s="29" t="str">
        <f>IF(G29&gt;0,G29*34, " ")</f>
        <v xml:space="preserve"> </v>
      </c>
      <c r="J29" s="30" t="str">
        <f>IF(H29&gt;0,H29*34, " ")</f>
        <v xml:space="preserve"> </v>
      </c>
      <c r="K29" s="40">
        <v>2</v>
      </c>
      <c r="L29" s="41"/>
      <c r="M29" s="29">
        <f>IF(K29&gt;0,K29*34, " ")</f>
        <v>68</v>
      </c>
      <c r="N29" s="30" t="str">
        <f>IF(L29&gt;0,L29*34, " ")</f>
        <v xml:space="preserve"> </v>
      </c>
      <c r="O29" s="41"/>
      <c r="P29" s="41"/>
      <c r="Q29" s="29" t="str">
        <f t="shared" si="7"/>
        <v xml:space="preserve"> </v>
      </c>
      <c r="R29" s="30" t="str">
        <f>IF(P29&gt;0,P29*32, " ")</f>
        <v xml:space="preserve"> </v>
      </c>
      <c r="S29" s="66">
        <f t="shared" si="11"/>
        <v>2</v>
      </c>
      <c r="T29" s="29" t="str">
        <f t="shared" si="12"/>
        <v xml:space="preserve"> </v>
      </c>
      <c r="U29" s="29">
        <f t="shared" si="13"/>
        <v>68</v>
      </c>
      <c r="V29" s="30" t="str">
        <f t="shared" si="13"/>
        <v xml:space="preserve"> </v>
      </c>
    </row>
    <row r="30" spans="1:22" ht="13.5" customHeight="1" x14ac:dyDescent="0.25">
      <c r="A30" s="53">
        <v>10</v>
      </c>
      <c r="B30" s="34" t="s">
        <v>87</v>
      </c>
      <c r="C30" s="40"/>
      <c r="D30" s="41"/>
      <c r="E30" s="29" t="str">
        <f t="shared" si="8"/>
        <v xml:space="preserve"> </v>
      </c>
      <c r="F30" s="30" t="str">
        <f t="shared" si="8"/>
        <v xml:space="preserve"> </v>
      </c>
      <c r="G30" s="41"/>
      <c r="H30" s="41"/>
      <c r="I30" s="29" t="str">
        <f t="shared" si="9"/>
        <v xml:space="preserve"> </v>
      </c>
      <c r="J30" s="30" t="str">
        <f t="shared" si="9"/>
        <v xml:space="preserve"> </v>
      </c>
      <c r="K30" s="40">
        <v>2</v>
      </c>
      <c r="L30" s="41"/>
      <c r="M30" s="29">
        <f t="shared" si="10"/>
        <v>68</v>
      </c>
      <c r="N30" s="30" t="str">
        <f t="shared" si="10"/>
        <v xml:space="preserve"> </v>
      </c>
      <c r="O30" s="41"/>
      <c r="P30" s="41"/>
      <c r="Q30" s="29" t="str">
        <f t="shared" si="7"/>
        <v xml:space="preserve"> </v>
      </c>
      <c r="R30" s="30" t="str">
        <f t="shared" si="7"/>
        <v xml:space="preserve"> </v>
      </c>
      <c r="S30" s="66">
        <f t="shared" si="11"/>
        <v>2</v>
      </c>
      <c r="T30" s="29" t="str">
        <f t="shared" si="12"/>
        <v xml:space="preserve"> </v>
      </c>
      <c r="U30" s="29">
        <f t="shared" si="13"/>
        <v>68</v>
      </c>
      <c r="V30" s="30" t="str">
        <f t="shared" si="13"/>
        <v xml:space="preserve"> </v>
      </c>
    </row>
    <row r="31" spans="1:22" ht="13.5" customHeight="1" x14ac:dyDescent="0.25">
      <c r="A31" s="53">
        <v>11</v>
      </c>
      <c r="B31" s="34" t="s">
        <v>88</v>
      </c>
      <c r="C31" s="40"/>
      <c r="D31" s="41"/>
      <c r="E31" s="29"/>
      <c r="F31" s="30"/>
      <c r="G31" s="41"/>
      <c r="H31" s="41"/>
      <c r="I31" s="29"/>
      <c r="J31" s="30"/>
      <c r="K31" s="40">
        <v>2</v>
      </c>
      <c r="L31" s="41"/>
      <c r="M31" s="29">
        <f t="shared" si="10"/>
        <v>68</v>
      </c>
      <c r="N31" s="30"/>
      <c r="O31" s="45"/>
      <c r="P31" s="41"/>
      <c r="Q31" s="29" t="str">
        <f t="shared" si="7"/>
        <v xml:space="preserve"> </v>
      </c>
      <c r="R31" s="30"/>
      <c r="S31" s="66">
        <f t="shared" si="11"/>
        <v>2</v>
      </c>
      <c r="T31" s="29"/>
      <c r="U31" s="29">
        <f t="shared" si="13"/>
        <v>68</v>
      </c>
      <c r="V31" s="30"/>
    </row>
    <row r="32" spans="1:22" ht="13.5" customHeight="1" x14ac:dyDescent="0.25">
      <c r="A32" s="53">
        <v>12</v>
      </c>
      <c r="B32" s="34" t="s">
        <v>89</v>
      </c>
      <c r="C32" s="40"/>
      <c r="D32" s="41"/>
      <c r="E32" s="29"/>
      <c r="F32" s="30"/>
      <c r="G32" s="41"/>
      <c r="H32" s="41"/>
      <c r="I32" s="29"/>
      <c r="J32" s="30"/>
      <c r="K32" s="40">
        <v>2</v>
      </c>
      <c r="L32" s="41"/>
      <c r="M32" s="29">
        <f t="shared" si="10"/>
        <v>68</v>
      </c>
      <c r="N32" s="30"/>
      <c r="O32" s="45"/>
      <c r="P32" s="41"/>
      <c r="Q32" s="29" t="str">
        <f t="shared" si="7"/>
        <v xml:space="preserve"> </v>
      </c>
      <c r="R32" s="30"/>
      <c r="S32" s="66">
        <f t="shared" si="11"/>
        <v>2</v>
      </c>
      <c r="T32" s="29"/>
      <c r="U32" s="29">
        <f t="shared" si="13"/>
        <v>68</v>
      </c>
      <c r="V32" s="30"/>
    </row>
    <row r="33" spans="1:22" ht="13.5" customHeight="1" x14ac:dyDescent="0.25">
      <c r="A33" s="53">
        <v>13</v>
      </c>
      <c r="B33" s="34" t="s">
        <v>90</v>
      </c>
      <c r="C33" s="40"/>
      <c r="D33" s="41"/>
      <c r="E33" s="29"/>
      <c r="F33" s="30"/>
      <c r="G33" s="41"/>
      <c r="H33" s="41"/>
      <c r="I33" s="29"/>
      <c r="J33" s="30"/>
      <c r="K33" s="40"/>
      <c r="L33" s="41"/>
      <c r="M33" s="29" t="str">
        <f t="shared" si="10"/>
        <v xml:space="preserve"> </v>
      </c>
      <c r="N33" s="30"/>
      <c r="O33" s="45">
        <v>4</v>
      </c>
      <c r="P33" s="41"/>
      <c r="Q33" s="29">
        <f t="shared" si="7"/>
        <v>128</v>
      </c>
      <c r="R33" s="30"/>
      <c r="S33" s="66">
        <f t="shared" si="11"/>
        <v>4</v>
      </c>
      <c r="T33" s="29"/>
      <c r="U33" s="29">
        <f t="shared" si="13"/>
        <v>128</v>
      </c>
      <c r="V33" s="30"/>
    </row>
    <row r="34" spans="1:22" ht="13.5" customHeight="1" x14ac:dyDescent="0.25">
      <c r="A34" s="53">
        <v>14</v>
      </c>
      <c r="B34" s="34" t="s">
        <v>91</v>
      </c>
      <c r="C34" s="40"/>
      <c r="D34" s="41"/>
      <c r="E34" s="29"/>
      <c r="F34" s="30"/>
      <c r="G34" s="41"/>
      <c r="H34" s="41"/>
      <c r="I34" s="29"/>
      <c r="J34" s="30"/>
      <c r="K34" s="40"/>
      <c r="L34" s="41"/>
      <c r="M34" s="29" t="str">
        <f t="shared" si="10"/>
        <v xml:space="preserve"> </v>
      </c>
      <c r="N34" s="30"/>
      <c r="O34" s="45">
        <v>2</v>
      </c>
      <c r="P34" s="41"/>
      <c r="Q34" s="29">
        <f t="shared" si="7"/>
        <v>64</v>
      </c>
      <c r="R34" s="30"/>
      <c r="S34" s="66">
        <f t="shared" si="11"/>
        <v>2</v>
      </c>
      <c r="T34" s="29"/>
      <c r="U34" s="29">
        <f t="shared" si="13"/>
        <v>64</v>
      </c>
      <c r="V34" s="30"/>
    </row>
    <row r="35" spans="1:22" ht="13.5" customHeight="1" x14ac:dyDescent="0.25">
      <c r="A35" s="53">
        <v>15</v>
      </c>
      <c r="B35" s="34" t="s">
        <v>63</v>
      </c>
      <c r="C35" s="40"/>
      <c r="D35" s="41"/>
      <c r="E35" s="29"/>
      <c r="F35" s="30"/>
      <c r="G35" s="41"/>
      <c r="H35" s="41"/>
      <c r="I35" s="29"/>
      <c r="J35" s="30"/>
      <c r="K35" s="40"/>
      <c r="L35" s="41"/>
      <c r="M35" s="29" t="str">
        <f t="shared" si="10"/>
        <v xml:space="preserve"> </v>
      </c>
      <c r="N35" s="30"/>
      <c r="O35" s="45">
        <v>2</v>
      </c>
      <c r="P35" s="41"/>
      <c r="Q35" s="29">
        <f t="shared" si="7"/>
        <v>64</v>
      </c>
      <c r="R35" s="30"/>
      <c r="S35" s="66">
        <f t="shared" si="11"/>
        <v>2</v>
      </c>
      <c r="T35" s="29"/>
      <c r="U35" s="29">
        <f t="shared" si="13"/>
        <v>64</v>
      </c>
      <c r="V35" s="30"/>
    </row>
    <row r="36" spans="1:22" ht="13.5" customHeight="1" x14ac:dyDescent="0.25">
      <c r="A36" s="53">
        <v>16</v>
      </c>
      <c r="B36" s="42" t="s">
        <v>46</v>
      </c>
      <c r="C36" s="40"/>
      <c r="D36" s="41"/>
      <c r="E36" s="29" t="str">
        <f t="shared" si="8"/>
        <v xml:space="preserve"> </v>
      </c>
      <c r="F36" s="30" t="str">
        <f t="shared" si="8"/>
        <v xml:space="preserve"> </v>
      </c>
      <c r="G36" s="41"/>
      <c r="H36" s="41"/>
      <c r="I36" s="29" t="str">
        <f t="shared" si="9"/>
        <v xml:space="preserve"> </v>
      </c>
      <c r="J36" s="30" t="str">
        <f t="shared" si="9"/>
        <v xml:space="preserve"> </v>
      </c>
      <c r="K36" s="40"/>
      <c r="L36" s="41"/>
      <c r="M36" s="29" t="str">
        <f t="shared" si="10"/>
        <v xml:space="preserve"> </v>
      </c>
      <c r="N36" s="30" t="str">
        <f t="shared" si="10"/>
        <v xml:space="preserve"> </v>
      </c>
      <c r="O36" s="45">
        <v>2</v>
      </c>
      <c r="P36" s="41"/>
      <c r="Q36" s="29">
        <f>IF(O36&gt;0,O36*32, " ")</f>
        <v>64</v>
      </c>
      <c r="R36" s="30" t="str">
        <f t="shared" si="7"/>
        <v xml:space="preserve"> </v>
      </c>
      <c r="S36" s="66">
        <f t="shared" si="11"/>
        <v>2</v>
      </c>
      <c r="T36" s="29" t="str">
        <f t="shared" si="12"/>
        <v xml:space="preserve"> </v>
      </c>
      <c r="U36" s="29">
        <f t="shared" si="13"/>
        <v>64</v>
      </c>
      <c r="V36" s="30" t="str">
        <f t="shared" si="13"/>
        <v xml:space="preserve"> </v>
      </c>
    </row>
    <row r="37" spans="1:22" ht="13.5" customHeight="1" x14ac:dyDescent="0.25">
      <c r="A37" s="53">
        <v>17</v>
      </c>
      <c r="B37" s="47" t="s">
        <v>31</v>
      </c>
      <c r="C37" s="40"/>
      <c r="D37" s="41">
        <v>4</v>
      </c>
      <c r="E37" s="29" t="str">
        <f t="shared" si="8"/>
        <v xml:space="preserve"> </v>
      </c>
      <c r="F37" s="30">
        <f t="shared" si="8"/>
        <v>136</v>
      </c>
      <c r="G37" s="45"/>
      <c r="H37" s="41">
        <v>8</v>
      </c>
      <c r="I37" s="29" t="str">
        <f t="shared" si="9"/>
        <v xml:space="preserve"> </v>
      </c>
      <c r="J37" s="30">
        <f t="shared" si="9"/>
        <v>272</v>
      </c>
      <c r="K37" s="40"/>
      <c r="L37" s="41">
        <v>6</v>
      </c>
      <c r="M37" s="29" t="str">
        <f t="shared" si="10"/>
        <v xml:space="preserve"> </v>
      </c>
      <c r="N37" s="30">
        <f t="shared" si="10"/>
        <v>204</v>
      </c>
      <c r="O37" s="45"/>
      <c r="P37" s="41">
        <v>10</v>
      </c>
      <c r="Q37" s="29" t="str">
        <f>IF(O37&gt;0,O37*32, " ")</f>
        <v xml:space="preserve"> </v>
      </c>
      <c r="R37" s="30">
        <f>IF(P37&gt;0,P37*32, " ")</f>
        <v>320</v>
      </c>
      <c r="S37" s="66" t="str">
        <f t="shared" si="11"/>
        <v xml:space="preserve"> </v>
      </c>
      <c r="T37" s="29">
        <f t="shared" si="12"/>
        <v>28</v>
      </c>
      <c r="U37" s="29" t="str">
        <f t="shared" si="13"/>
        <v xml:space="preserve"> </v>
      </c>
      <c r="V37" s="30">
        <f t="shared" si="13"/>
        <v>932</v>
      </c>
    </row>
    <row r="38" spans="1:22" ht="13.5" customHeight="1" x14ac:dyDescent="0.25">
      <c r="A38" s="53"/>
      <c r="B38" s="34" t="s">
        <v>53</v>
      </c>
      <c r="C38" s="43"/>
      <c r="D38" s="44"/>
      <c r="E38" s="29"/>
      <c r="F38" s="30"/>
      <c r="G38" s="46"/>
      <c r="H38" s="44"/>
      <c r="I38" s="29"/>
      <c r="J38" s="30"/>
      <c r="K38" s="43"/>
      <c r="L38" s="44"/>
      <c r="M38" s="29"/>
      <c r="N38" s="30"/>
      <c r="O38" s="46"/>
      <c r="P38" s="44"/>
      <c r="Q38" s="29"/>
      <c r="R38" s="30"/>
      <c r="S38" s="66" t="str">
        <f t="shared" si="11"/>
        <v xml:space="preserve"> </v>
      </c>
      <c r="T38" s="29" t="str">
        <f t="shared" si="12"/>
        <v xml:space="preserve"> </v>
      </c>
      <c r="U38" s="29" t="str">
        <f t="shared" si="13"/>
        <v xml:space="preserve"> </v>
      </c>
      <c r="V38" s="30" t="str">
        <f t="shared" si="13"/>
        <v xml:space="preserve"> </v>
      </c>
    </row>
    <row r="39" spans="1:22" ht="13.5" customHeight="1" thickBot="1" x14ac:dyDescent="0.3">
      <c r="A39" s="53"/>
      <c r="B39" s="34" t="s">
        <v>104</v>
      </c>
      <c r="C39" s="43"/>
      <c r="D39" s="44"/>
      <c r="E39" s="29" t="str">
        <f t="shared" si="8"/>
        <v xml:space="preserve"> </v>
      </c>
      <c r="F39" s="30" t="str">
        <f t="shared" si="8"/>
        <v xml:space="preserve"> </v>
      </c>
      <c r="G39" s="46"/>
      <c r="H39" s="44"/>
      <c r="I39" s="29" t="str">
        <f t="shared" si="9"/>
        <v xml:space="preserve"> </v>
      </c>
      <c r="J39" s="30" t="str">
        <f t="shared" si="9"/>
        <v xml:space="preserve"> </v>
      </c>
      <c r="K39" s="43"/>
      <c r="L39" s="44"/>
      <c r="M39" s="29" t="str">
        <f t="shared" si="10"/>
        <v xml:space="preserve"> </v>
      </c>
      <c r="N39" s="30" t="str">
        <f t="shared" si="10"/>
        <v xml:space="preserve"> </v>
      </c>
      <c r="O39" s="46"/>
      <c r="P39" s="44"/>
      <c r="Q39" s="29" t="str">
        <f>IF(O39&gt;0,O39*32, " ")</f>
        <v xml:space="preserve"> </v>
      </c>
      <c r="R39" s="67" t="str">
        <f>IF(P39&gt;0,P39*32, " ")</f>
        <v xml:space="preserve"> </v>
      </c>
      <c r="S39" s="74" t="str">
        <f t="shared" si="11"/>
        <v xml:space="preserve"> </v>
      </c>
      <c r="T39" s="75" t="str">
        <f t="shared" si="12"/>
        <v xml:space="preserve"> </v>
      </c>
      <c r="U39" s="75" t="str">
        <f t="shared" si="13"/>
        <v xml:space="preserve"> </v>
      </c>
      <c r="V39" s="67" t="str">
        <f t="shared" si="13"/>
        <v xml:space="preserve"> </v>
      </c>
    </row>
    <row r="40" spans="1:22" ht="13.8" thickBot="1" x14ac:dyDescent="0.3">
      <c r="A40" s="190" t="s">
        <v>17</v>
      </c>
      <c r="B40" s="191"/>
      <c r="C40" s="61">
        <f>SUM(C7:C17)</f>
        <v>18</v>
      </c>
      <c r="D40" s="15">
        <f t="shared" ref="D40:J40" si="14">SUM(D7:D19)</f>
        <v>2</v>
      </c>
      <c r="E40" s="62">
        <f>SUM(E7:E17)</f>
        <v>612</v>
      </c>
      <c r="F40" s="16">
        <f t="shared" si="14"/>
        <v>68</v>
      </c>
      <c r="G40" s="61">
        <f>SUM(G7:G17)</f>
        <v>16</v>
      </c>
      <c r="H40" s="15">
        <f t="shared" si="14"/>
        <v>0</v>
      </c>
      <c r="I40" s="62">
        <f>SUM(I7:I17)</f>
        <v>544</v>
      </c>
      <c r="J40" s="16">
        <f t="shared" si="14"/>
        <v>0</v>
      </c>
      <c r="K40" s="61">
        <f>SUM(K7:K17)</f>
        <v>12</v>
      </c>
      <c r="L40" s="15">
        <f t="shared" ref="L40:R40" si="15">SUM(L7:L19)</f>
        <v>0</v>
      </c>
      <c r="M40" s="62">
        <f>SUM(M7:M17)</f>
        <v>408</v>
      </c>
      <c r="N40" s="16">
        <f t="shared" si="15"/>
        <v>0</v>
      </c>
      <c r="O40" s="61">
        <f>SUM(O7:O17)</f>
        <v>10</v>
      </c>
      <c r="P40" s="15">
        <f t="shared" si="15"/>
        <v>0</v>
      </c>
      <c r="Q40" s="62">
        <f>SUM(Q7:Q17)</f>
        <v>320</v>
      </c>
      <c r="R40" s="16">
        <f t="shared" si="15"/>
        <v>0</v>
      </c>
      <c r="S40" s="76">
        <f>SUM(S7:S17)</f>
        <v>56</v>
      </c>
      <c r="T40" s="64">
        <f>SUM(T7:T19)</f>
        <v>2</v>
      </c>
      <c r="U40" s="77">
        <f>SUM(U7:U17)</f>
        <v>1884</v>
      </c>
      <c r="V40" s="65">
        <f>SUM(V7:V19)</f>
        <v>68</v>
      </c>
    </row>
    <row r="41" spans="1:22" ht="13.8" thickBot="1" x14ac:dyDescent="0.3">
      <c r="A41" s="206" t="s">
        <v>18</v>
      </c>
      <c r="B41" s="207"/>
      <c r="C41" s="117">
        <f t="shared" ref="C41:V41" si="16">SUM(C21:C39)</f>
        <v>8</v>
      </c>
      <c r="D41" s="18">
        <f t="shared" si="16"/>
        <v>4</v>
      </c>
      <c r="E41" s="118">
        <f t="shared" si="16"/>
        <v>272</v>
      </c>
      <c r="F41" s="119">
        <f t="shared" si="16"/>
        <v>136</v>
      </c>
      <c r="G41" s="17">
        <f t="shared" si="16"/>
        <v>8</v>
      </c>
      <c r="H41" s="18">
        <f t="shared" si="16"/>
        <v>8</v>
      </c>
      <c r="I41" s="118">
        <f t="shared" si="16"/>
        <v>272</v>
      </c>
      <c r="J41" s="119">
        <f t="shared" si="16"/>
        <v>272</v>
      </c>
      <c r="K41" s="17">
        <f t="shared" si="16"/>
        <v>12</v>
      </c>
      <c r="L41" s="18">
        <f t="shared" si="16"/>
        <v>6</v>
      </c>
      <c r="M41" s="118">
        <f t="shared" si="16"/>
        <v>408</v>
      </c>
      <c r="N41" s="119">
        <f t="shared" si="16"/>
        <v>204</v>
      </c>
      <c r="O41" s="17">
        <f t="shared" si="16"/>
        <v>12</v>
      </c>
      <c r="P41" s="18">
        <f t="shared" si="16"/>
        <v>10</v>
      </c>
      <c r="Q41" s="118">
        <f t="shared" si="16"/>
        <v>384</v>
      </c>
      <c r="R41" s="119">
        <f t="shared" si="16"/>
        <v>320</v>
      </c>
      <c r="S41" s="117">
        <f>SUM(S21:S39)</f>
        <v>40</v>
      </c>
      <c r="T41" s="118">
        <f t="shared" si="16"/>
        <v>28</v>
      </c>
      <c r="U41" s="118">
        <f t="shared" si="16"/>
        <v>1336</v>
      </c>
      <c r="V41" s="19">
        <f t="shared" si="16"/>
        <v>932</v>
      </c>
    </row>
    <row r="42" spans="1:22" ht="14.4" thickTop="1" thickBot="1" x14ac:dyDescent="0.3">
      <c r="A42" s="184" t="s">
        <v>19</v>
      </c>
      <c r="B42" s="185"/>
      <c r="C42" s="21">
        <f>C40+C41</f>
        <v>26</v>
      </c>
      <c r="D42" s="22">
        <f t="shared" ref="D42:V42" si="17">D40+D41</f>
        <v>6</v>
      </c>
      <c r="E42" s="22">
        <f t="shared" si="17"/>
        <v>884</v>
      </c>
      <c r="F42" s="23">
        <f t="shared" si="17"/>
        <v>204</v>
      </c>
      <c r="G42" s="21">
        <f t="shared" si="17"/>
        <v>24</v>
      </c>
      <c r="H42" s="22">
        <f t="shared" si="17"/>
        <v>8</v>
      </c>
      <c r="I42" s="22">
        <f t="shared" si="17"/>
        <v>816</v>
      </c>
      <c r="J42" s="23">
        <f t="shared" si="17"/>
        <v>272</v>
      </c>
      <c r="K42" s="21">
        <f t="shared" si="17"/>
        <v>24</v>
      </c>
      <c r="L42" s="22">
        <f t="shared" si="17"/>
        <v>6</v>
      </c>
      <c r="M42" s="22">
        <f t="shared" si="17"/>
        <v>816</v>
      </c>
      <c r="N42" s="23">
        <f t="shared" si="17"/>
        <v>204</v>
      </c>
      <c r="O42" s="21">
        <f t="shared" si="17"/>
        <v>22</v>
      </c>
      <c r="P42" s="22">
        <f t="shared" si="17"/>
        <v>10</v>
      </c>
      <c r="Q42" s="22">
        <f t="shared" si="17"/>
        <v>704</v>
      </c>
      <c r="R42" s="23">
        <f t="shared" si="17"/>
        <v>320</v>
      </c>
      <c r="S42" s="21">
        <f t="shared" si="17"/>
        <v>96</v>
      </c>
      <c r="T42" s="22">
        <f t="shared" si="17"/>
        <v>30</v>
      </c>
      <c r="U42" s="22">
        <f t="shared" si="17"/>
        <v>3220</v>
      </c>
      <c r="V42" s="23">
        <f t="shared" si="17"/>
        <v>1000</v>
      </c>
    </row>
    <row r="43" spans="1:22" ht="14.4" thickTop="1" thickBot="1" x14ac:dyDescent="0.3">
      <c r="A43" s="186"/>
      <c r="B43" s="187"/>
      <c r="C43" s="178">
        <f>C42+D42</f>
        <v>32</v>
      </c>
      <c r="D43" s="179"/>
      <c r="E43" s="182">
        <f>E42+F42</f>
        <v>1088</v>
      </c>
      <c r="F43" s="183"/>
      <c r="G43" s="178">
        <f>G42+H42</f>
        <v>32</v>
      </c>
      <c r="H43" s="179"/>
      <c r="I43" s="182">
        <f>I42+J42</f>
        <v>1088</v>
      </c>
      <c r="J43" s="183"/>
      <c r="K43" s="178">
        <f>K42+L42</f>
        <v>30</v>
      </c>
      <c r="L43" s="179"/>
      <c r="M43" s="182">
        <f>M42+N42</f>
        <v>1020</v>
      </c>
      <c r="N43" s="183"/>
      <c r="O43" s="178">
        <f>O42+P42</f>
        <v>32</v>
      </c>
      <c r="P43" s="179"/>
      <c r="Q43" s="182">
        <f>Q42+R42</f>
        <v>1024</v>
      </c>
      <c r="R43" s="183"/>
      <c r="S43" s="178">
        <f>SUM(S42:T42)</f>
        <v>126</v>
      </c>
      <c r="T43" s="179"/>
      <c r="U43" s="182">
        <f>U42+V42</f>
        <v>4220</v>
      </c>
      <c r="V43" s="183"/>
    </row>
    <row r="44" spans="1:22" ht="6" customHeight="1" thickTop="1" x14ac:dyDescent="0.25">
      <c r="A44" s="25"/>
      <c r="B44" s="48"/>
      <c r="C44" s="26"/>
      <c r="D44" s="26"/>
      <c r="E44" s="26"/>
      <c r="F44" s="26"/>
      <c r="G44" s="26"/>
      <c r="H44" s="26"/>
      <c r="I44" s="26"/>
      <c r="J44" s="49"/>
      <c r="K44" s="26"/>
      <c r="L44" s="26"/>
      <c r="M44" s="26"/>
      <c r="N44" s="26"/>
      <c r="O44" s="26"/>
      <c r="P44" s="26"/>
      <c r="Q44" s="26"/>
      <c r="R44" s="26"/>
      <c r="S44" s="26"/>
      <c r="T44" s="9"/>
      <c r="U44" s="26"/>
      <c r="V44" s="9"/>
    </row>
    <row r="45" spans="1:22" ht="12" customHeight="1" x14ac:dyDescent="0.25">
      <c r="A45" s="1"/>
      <c r="B45" s="175" t="s">
        <v>74</v>
      </c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</row>
    <row r="46" spans="1:22" ht="12" customHeight="1" x14ac:dyDescent="0.25">
      <c r="A46" s="1"/>
      <c r="B46" s="48" t="s">
        <v>47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1"/>
      <c r="V46" s="2"/>
    </row>
    <row r="47" spans="1:22" ht="12" customHeight="1" x14ac:dyDescent="0.25">
      <c r="A47" s="1"/>
      <c r="B47" s="48" t="s">
        <v>48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1"/>
      <c r="V47" s="2"/>
    </row>
    <row r="48" spans="1:22" ht="12" customHeight="1" x14ac:dyDescent="0.25">
      <c r="A48" s="1"/>
      <c r="B48" s="49" t="s">
        <v>105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2"/>
    </row>
  </sheetData>
  <mergeCells count="34">
    <mergeCell ref="A1:G1"/>
    <mergeCell ref="A2:G2"/>
    <mergeCell ref="A4:B5"/>
    <mergeCell ref="C4:F4"/>
    <mergeCell ref="G4:J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S5:T5"/>
    <mergeCell ref="U5:V5"/>
    <mergeCell ref="A6:B6"/>
    <mergeCell ref="A20:B20"/>
    <mergeCell ref="A40:B40"/>
    <mergeCell ref="Q43:R43"/>
    <mergeCell ref="S43:T43"/>
    <mergeCell ref="A41:B41"/>
    <mergeCell ref="M43:N43"/>
    <mergeCell ref="O43:P43"/>
    <mergeCell ref="U43:V43"/>
    <mergeCell ref="B45:V45"/>
    <mergeCell ref="A42:B43"/>
    <mergeCell ref="C43:D43"/>
    <mergeCell ref="E43:F43"/>
    <mergeCell ref="G43:H43"/>
    <mergeCell ref="I43:J43"/>
    <mergeCell ref="K43:L43"/>
  </mergeCells>
  <printOptions horizontalCentered="1" verticalCentered="1"/>
  <pageMargins left="0.19685039370078741" right="0.19685039370078741" top="0.19685039370078741" bottom="0.15748031496062992" header="0.19685039370078741" footer="0.19685039370078741"/>
  <pageSetup paperSize="9" scale="90" orientation="landscape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43"/>
  <sheetViews>
    <sheetView zoomScaleNormal="75" workbookViewId="0">
      <selection activeCell="G15" sqref="G15"/>
    </sheetView>
  </sheetViews>
  <sheetFormatPr defaultColWidth="9.109375" defaultRowHeight="13.2" x14ac:dyDescent="0.25"/>
  <cols>
    <col min="1" max="1" width="3.44140625" style="1" customWidth="1"/>
    <col min="2" max="2" width="38" style="1" customWidth="1"/>
    <col min="3" max="15" width="6.109375" style="1" customWidth="1"/>
    <col min="16" max="16" width="6.109375" style="2" customWidth="1"/>
    <col min="17" max="17" width="6.109375" style="1" customWidth="1"/>
    <col min="18" max="20" width="6.109375" style="2" customWidth="1"/>
    <col min="21" max="21" width="26.88671875" style="1" customWidth="1"/>
    <col min="22" max="16384" width="9.109375" style="1"/>
  </cols>
  <sheetData>
    <row r="1" spans="1:20" ht="13.5" customHeight="1" x14ac:dyDescent="0.25">
      <c r="A1" s="192" t="s">
        <v>21</v>
      </c>
      <c r="B1" s="193"/>
      <c r="C1" s="193"/>
      <c r="D1" s="193"/>
      <c r="E1" s="193"/>
      <c r="F1" s="193"/>
      <c r="G1" s="193"/>
    </row>
    <row r="2" spans="1:20" ht="13.5" customHeight="1" x14ac:dyDescent="0.25">
      <c r="A2" s="194" t="s">
        <v>32</v>
      </c>
      <c r="B2" s="195"/>
      <c r="C2" s="195"/>
      <c r="D2" s="195"/>
      <c r="E2" s="195"/>
      <c r="F2" s="195"/>
      <c r="G2" s="195"/>
    </row>
    <row r="3" spans="1:20" ht="13.5" customHeight="1" thickBot="1" x14ac:dyDescent="0.3">
      <c r="A3" s="50"/>
      <c r="B3" s="51"/>
    </row>
    <row r="4" spans="1:20" ht="13.5" customHeight="1" thickTop="1" x14ac:dyDescent="0.25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8" t="s">
        <v>5</v>
      </c>
      <c r="P4" s="209"/>
      <c r="Q4" s="209"/>
      <c r="R4" s="210"/>
      <c r="S4" s="4"/>
      <c r="T4" s="4"/>
    </row>
    <row r="5" spans="1:20" ht="13.5" customHeight="1" x14ac:dyDescent="0.25">
      <c r="A5" s="198"/>
      <c r="B5" s="199"/>
      <c r="C5" s="211" t="s">
        <v>6</v>
      </c>
      <c r="D5" s="205"/>
      <c r="E5" s="176" t="s">
        <v>7</v>
      </c>
      <c r="F5" s="177"/>
      <c r="G5" s="204" t="s">
        <v>6</v>
      </c>
      <c r="H5" s="205"/>
      <c r="I5" s="176" t="s">
        <v>7</v>
      </c>
      <c r="J5" s="204"/>
      <c r="K5" s="211" t="s">
        <v>6</v>
      </c>
      <c r="L5" s="205"/>
      <c r="M5" s="176" t="s">
        <v>7</v>
      </c>
      <c r="N5" s="177"/>
      <c r="O5" s="211" t="s">
        <v>6</v>
      </c>
      <c r="P5" s="205"/>
      <c r="Q5" s="176" t="s">
        <v>7</v>
      </c>
      <c r="R5" s="177"/>
      <c r="S5" s="4"/>
      <c r="T5" s="4"/>
    </row>
    <row r="6" spans="1:20" ht="13.5" customHeight="1" thickBot="1" x14ac:dyDescent="0.3">
      <c r="A6" s="180" t="s">
        <v>8</v>
      </c>
      <c r="B6" s="18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71" t="s">
        <v>9</v>
      </c>
      <c r="P6" s="72" t="s">
        <v>10</v>
      </c>
      <c r="Q6" s="72" t="s">
        <v>9</v>
      </c>
      <c r="R6" s="73" t="s">
        <v>10</v>
      </c>
      <c r="S6" s="4"/>
      <c r="T6" s="4"/>
    </row>
    <row r="7" spans="1:20" ht="13.5" customHeight="1" x14ac:dyDescent="0.25">
      <c r="A7" s="52">
        <v>1</v>
      </c>
      <c r="B7" s="31" t="s">
        <v>11</v>
      </c>
      <c r="C7" s="32">
        <v>3</v>
      </c>
      <c r="D7" s="33"/>
      <c r="E7" s="27">
        <f>IF(C7&gt;0,C7*34, " ")</f>
        <v>102</v>
      </c>
      <c r="F7" s="28" t="str">
        <f>IF(D7&gt;0,D7*34, " ")</f>
        <v xml:space="preserve"> </v>
      </c>
      <c r="G7" s="38">
        <v>2</v>
      </c>
      <c r="H7" s="33"/>
      <c r="I7" s="27">
        <f>IF(G7&gt;0,G7*34, " ")</f>
        <v>68</v>
      </c>
      <c r="J7" s="28" t="str">
        <f>IF(H7&gt;0,H7*34, " ")</f>
        <v xml:space="preserve"> </v>
      </c>
      <c r="K7" s="32">
        <v>2</v>
      </c>
      <c r="L7" s="33"/>
      <c r="M7" s="27">
        <f t="shared" ref="M7:N13" si="0">IF(K7&gt;0,K7*32, " ")</f>
        <v>64</v>
      </c>
      <c r="N7" s="28" t="str">
        <f t="shared" si="0"/>
        <v xml:space="preserve"> </v>
      </c>
      <c r="O7" s="68">
        <f>IF(C7+G7+K7&gt;0,C7+G7+K7, " ")</f>
        <v>7</v>
      </c>
      <c r="P7" s="69" t="str">
        <f>IF(D7+H7+L7&gt;0, D7+H7+L7, " ")</f>
        <v xml:space="preserve"> </v>
      </c>
      <c r="Q7" s="69">
        <f>IF(O7&lt;&gt;" ", (IF(E7&lt;&gt;" ", E7, 0)+IF(I7&lt;&gt;" ", I7, 0)+IF(M7&lt;&gt;" ", M7, 0)), " ")</f>
        <v>234</v>
      </c>
      <c r="R7" s="80" t="str">
        <f>IF(P7&lt;&gt;" ", (IF(F7&lt;&gt;" ", F7, 0)+IF(J7&lt;&gt;" ", J7, 0)+IF(N7&lt;&gt;" ", N7, 0)), " ")</f>
        <v xml:space="preserve"> </v>
      </c>
      <c r="S7" s="9"/>
      <c r="T7" s="9"/>
    </row>
    <row r="8" spans="1:20" ht="13.5" customHeight="1" x14ac:dyDescent="0.25">
      <c r="A8" s="52">
        <v>2</v>
      </c>
      <c r="B8" s="34" t="s">
        <v>12</v>
      </c>
      <c r="C8" s="35">
        <v>2</v>
      </c>
      <c r="D8" s="36"/>
      <c r="E8" s="29">
        <f>IF(C8&gt;0,C8*34, " ")</f>
        <v>68</v>
      </c>
      <c r="F8" s="30" t="str">
        <f>IF(D8&gt;0,D8*34, " ")</f>
        <v xml:space="preserve"> </v>
      </c>
      <c r="G8" s="39">
        <v>2</v>
      </c>
      <c r="H8" s="36"/>
      <c r="I8" s="29">
        <f>IF(G8&gt;0,G8*34, " ")</f>
        <v>68</v>
      </c>
      <c r="J8" s="30" t="str">
        <f>IF(H8&gt;0,H8*34, " ")</f>
        <v xml:space="preserve"> </v>
      </c>
      <c r="K8" s="35">
        <v>2</v>
      </c>
      <c r="L8" s="36"/>
      <c r="M8" s="29">
        <f t="shared" si="0"/>
        <v>64</v>
      </c>
      <c r="N8" s="30" t="str">
        <f t="shared" si="0"/>
        <v xml:space="preserve"> </v>
      </c>
      <c r="O8" s="66">
        <f t="shared" ref="O8:O14" si="1">IF(C8+G8+K8&gt;0,C8+G8+K8, " ")</f>
        <v>6</v>
      </c>
      <c r="P8" s="29" t="str">
        <f t="shared" ref="P8:P14" si="2">IF(D8+H8+L8&gt;0, D8+H8+L8, " ")</f>
        <v xml:space="preserve"> </v>
      </c>
      <c r="Q8" s="29">
        <f t="shared" ref="Q8:Q14" si="3">IF(O8&lt;&gt;" ", (IF(E8&lt;&gt;" ", E8, 0)+IF(I8&lt;&gt;" ", I8, 0)+IF(M8&lt;&gt;" ", M8, 0)), " ")</f>
        <v>200</v>
      </c>
      <c r="R8" s="30" t="str">
        <f t="shared" ref="R8:R14" si="4">IF(P8&lt;&gt;" ", (IF(F8&lt;&gt;" ", F8, 0)+IF(J8&lt;&gt;" ", J8, 0)+IF(N8&lt;&gt;" ", N8, 0)), " ")</f>
        <v xml:space="preserve"> </v>
      </c>
      <c r="S8" s="9"/>
      <c r="T8" s="9"/>
    </row>
    <row r="9" spans="1:20" ht="13.5" customHeight="1" x14ac:dyDescent="0.25">
      <c r="A9" s="52">
        <v>3</v>
      </c>
      <c r="B9" s="34" t="s">
        <v>14</v>
      </c>
      <c r="C9" s="35">
        <v>2</v>
      </c>
      <c r="D9" s="36"/>
      <c r="E9" s="29">
        <f t="shared" ref="E9:F13" si="5">IF(C9&gt;0,C9*34, " ")</f>
        <v>68</v>
      </c>
      <c r="F9" s="30" t="str">
        <f t="shared" si="5"/>
        <v xml:space="preserve"> </v>
      </c>
      <c r="G9" s="36">
        <v>2</v>
      </c>
      <c r="H9" s="36"/>
      <c r="I9" s="29">
        <f t="shared" ref="I9:I14" si="6">IF(G9&gt;0,G9*34, " ")</f>
        <v>68</v>
      </c>
      <c r="J9" s="30" t="str">
        <f>IF(H9&gt;0,H9*34, " ")</f>
        <v xml:space="preserve"> </v>
      </c>
      <c r="K9" s="35">
        <v>2</v>
      </c>
      <c r="L9" s="36"/>
      <c r="M9" s="29">
        <f t="shared" si="0"/>
        <v>64</v>
      </c>
      <c r="N9" s="30" t="str">
        <f t="shared" si="0"/>
        <v xml:space="preserve"> </v>
      </c>
      <c r="O9" s="66">
        <f t="shared" si="1"/>
        <v>6</v>
      </c>
      <c r="P9" s="29" t="str">
        <f t="shared" si="2"/>
        <v xml:space="preserve"> </v>
      </c>
      <c r="Q9" s="29">
        <f t="shared" si="3"/>
        <v>200</v>
      </c>
      <c r="R9" s="30" t="str">
        <f t="shared" si="4"/>
        <v xml:space="preserve"> </v>
      </c>
      <c r="S9" s="9"/>
      <c r="T9" s="9"/>
    </row>
    <row r="10" spans="1:20" ht="13.5" customHeight="1" x14ac:dyDescent="0.25">
      <c r="A10" s="52">
        <v>4</v>
      </c>
      <c r="B10" s="37" t="s">
        <v>15</v>
      </c>
      <c r="C10" s="35">
        <v>3</v>
      </c>
      <c r="D10" s="36"/>
      <c r="E10" s="29">
        <f t="shared" si="5"/>
        <v>102</v>
      </c>
      <c r="F10" s="30" t="str">
        <f t="shared" si="5"/>
        <v xml:space="preserve"> </v>
      </c>
      <c r="G10" s="36">
        <v>2</v>
      </c>
      <c r="H10" s="36"/>
      <c r="I10" s="29">
        <f t="shared" si="6"/>
        <v>68</v>
      </c>
      <c r="J10" s="30" t="str">
        <f>IF(H10&gt;0,H10*34, " ")</f>
        <v xml:space="preserve"> </v>
      </c>
      <c r="K10" s="35"/>
      <c r="L10" s="36"/>
      <c r="M10" s="29" t="str">
        <f t="shared" si="0"/>
        <v xml:space="preserve"> </v>
      </c>
      <c r="N10" s="30" t="str">
        <f t="shared" si="0"/>
        <v xml:space="preserve"> </v>
      </c>
      <c r="O10" s="66">
        <f t="shared" si="1"/>
        <v>5</v>
      </c>
      <c r="P10" s="29" t="str">
        <f t="shared" si="2"/>
        <v xml:space="preserve"> </v>
      </c>
      <c r="Q10" s="29">
        <f t="shared" si="3"/>
        <v>170</v>
      </c>
      <c r="R10" s="30" t="str">
        <f t="shared" si="4"/>
        <v xml:space="preserve"> </v>
      </c>
      <c r="S10" s="9"/>
      <c r="T10" s="9"/>
    </row>
    <row r="11" spans="1:20" ht="13.5" customHeight="1" x14ac:dyDescent="0.25">
      <c r="A11" s="52">
        <v>5</v>
      </c>
      <c r="B11" s="37" t="s">
        <v>20</v>
      </c>
      <c r="C11" s="35"/>
      <c r="D11" s="36">
        <v>2</v>
      </c>
      <c r="E11" s="29" t="str">
        <f t="shared" si="5"/>
        <v xml:space="preserve"> </v>
      </c>
      <c r="F11" s="30">
        <f t="shared" si="5"/>
        <v>68</v>
      </c>
      <c r="G11" s="36"/>
      <c r="H11" s="36"/>
      <c r="I11" s="29" t="str">
        <f t="shared" si="6"/>
        <v xml:space="preserve"> </v>
      </c>
      <c r="J11" s="30" t="str">
        <f>IF(H11&gt;0,H11*34, " ")</f>
        <v xml:space="preserve"> </v>
      </c>
      <c r="K11" s="35"/>
      <c r="L11" s="36"/>
      <c r="M11" s="29" t="str">
        <f t="shared" si="0"/>
        <v xml:space="preserve"> </v>
      </c>
      <c r="N11" s="30" t="str">
        <f t="shared" si="0"/>
        <v xml:space="preserve"> </v>
      </c>
      <c r="O11" s="66" t="str">
        <f t="shared" si="1"/>
        <v xml:space="preserve"> </v>
      </c>
      <c r="P11" s="29">
        <f t="shared" si="2"/>
        <v>2</v>
      </c>
      <c r="Q11" s="29" t="str">
        <f t="shared" si="3"/>
        <v xml:space="preserve"> </v>
      </c>
      <c r="R11" s="30">
        <f t="shared" si="4"/>
        <v>68</v>
      </c>
      <c r="S11" s="9"/>
      <c r="T11" s="9"/>
    </row>
    <row r="12" spans="1:20" ht="13.5" customHeight="1" x14ac:dyDescent="0.25">
      <c r="A12" s="52">
        <v>6</v>
      </c>
      <c r="B12" s="34" t="s">
        <v>13</v>
      </c>
      <c r="C12" s="35">
        <v>2</v>
      </c>
      <c r="D12" s="36"/>
      <c r="E12" s="29">
        <f>IF(C12&gt;0,C12*34, " ")</f>
        <v>68</v>
      </c>
      <c r="F12" s="30" t="str">
        <f t="shared" si="5"/>
        <v xml:space="preserve"> </v>
      </c>
      <c r="G12" s="36"/>
      <c r="H12" s="36"/>
      <c r="I12" s="29" t="str">
        <f t="shared" si="6"/>
        <v xml:space="preserve"> </v>
      </c>
      <c r="J12" s="30" t="str">
        <f>IF(H12&gt;0,H12*34, " ")</f>
        <v xml:space="preserve"> </v>
      </c>
      <c r="K12" s="35"/>
      <c r="L12" s="36"/>
      <c r="M12" s="29" t="str">
        <f t="shared" si="0"/>
        <v xml:space="preserve"> </v>
      </c>
      <c r="N12" s="30" t="str">
        <f t="shared" si="0"/>
        <v xml:space="preserve"> </v>
      </c>
      <c r="O12" s="66">
        <f t="shared" si="1"/>
        <v>2</v>
      </c>
      <c r="P12" s="29" t="str">
        <f t="shared" si="2"/>
        <v xml:space="preserve"> </v>
      </c>
      <c r="Q12" s="29">
        <f t="shared" si="3"/>
        <v>68</v>
      </c>
      <c r="R12" s="30" t="str">
        <f t="shared" si="4"/>
        <v xml:space="preserve"> </v>
      </c>
      <c r="S12" s="9"/>
      <c r="T12" s="9"/>
    </row>
    <row r="13" spans="1:20" ht="13.5" customHeight="1" x14ac:dyDescent="0.25">
      <c r="A13" s="52">
        <v>7</v>
      </c>
      <c r="B13" s="34" t="s">
        <v>70</v>
      </c>
      <c r="C13" s="35"/>
      <c r="D13" s="36"/>
      <c r="E13" s="29" t="str">
        <f t="shared" si="5"/>
        <v xml:space="preserve"> </v>
      </c>
      <c r="F13" s="30" t="str">
        <f t="shared" si="5"/>
        <v xml:space="preserve"> </v>
      </c>
      <c r="G13" s="36"/>
      <c r="H13" s="36"/>
      <c r="I13" s="29" t="str">
        <f t="shared" si="6"/>
        <v xml:space="preserve"> </v>
      </c>
      <c r="J13" s="30" t="str">
        <f>IF(H13&gt;0,H13*34, " ")</f>
        <v xml:space="preserve"> </v>
      </c>
      <c r="K13" s="35">
        <v>2</v>
      </c>
      <c r="L13" s="36"/>
      <c r="M13" s="29">
        <f t="shared" si="0"/>
        <v>64</v>
      </c>
      <c r="N13" s="30" t="str">
        <f t="shared" si="0"/>
        <v xml:space="preserve"> </v>
      </c>
      <c r="O13" s="66">
        <v>2</v>
      </c>
      <c r="P13" s="29" t="str">
        <f t="shared" si="2"/>
        <v xml:space="preserve"> </v>
      </c>
      <c r="Q13" s="29">
        <f t="shared" si="3"/>
        <v>64</v>
      </c>
      <c r="R13" s="30" t="str">
        <f t="shared" si="4"/>
        <v xml:space="preserve"> </v>
      </c>
      <c r="S13" s="9"/>
      <c r="T13" s="9"/>
    </row>
    <row r="14" spans="1:20" ht="13.5" customHeight="1" x14ac:dyDescent="0.25">
      <c r="A14" s="52">
        <v>8</v>
      </c>
      <c r="B14" s="31" t="s">
        <v>33</v>
      </c>
      <c r="C14" s="35">
        <v>2</v>
      </c>
      <c r="D14" s="36"/>
      <c r="E14" s="29">
        <f>IF(C14&gt;0,C14*34, " ")</f>
        <v>68</v>
      </c>
      <c r="F14" s="30"/>
      <c r="G14" s="39"/>
      <c r="H14" s="36"/>
      <c r="I14" s="29" t="str">
        <f t="shared" si="6"/>
        <v xml:space="preserve"> </v>
      </c>
      <c r="J14" s="60"/>
      <c r="K14" s="35"/>
      <c r="L14" s="36"/>
      <c r="M14" s="29"/>
      <c r="N14" s="30"/>
      <c r="O14" s="66">
        <f t="shared" si="1"/>
        <v>2</v>
      </c>
      <c r="P14" s="29" t="str">
        <f t="shared" si="2"/>
        <v xml:space="preserve"> </v>
      </c>
      <c r="Q14" s="29">
        <f t="shared" si="3"/>
        <v>68</v>
      </c>
      <c r="R14" s="30" t="str">
        <f t="shared" si="4"/>
        <v xml:space="preserve"> </v>
      </c>
      <c r="S14" s="9"/>
      <c r="T14" s="9"/>
    </row>
    <row r="15" spans="1:20" ht="13.5" customHeight="1" x14ac:dyDescent="0.25">
      <c r="A15" s="52">
        <v>9</v>
      </c>
      <c r="B15" s="111" t="s">
        <v>23</v>
      </c>
      <c r="C15" s="54"/>
      <c r="D15" s="55"/>
      <c r="E15" s="56" t="str">
        <f>IF(C15&gt;0,C15*34, " ")</f>
        <v xml:space="preserve"> </v>
      </c>
      <c r="F15" s="57"/>
      <c r="G15" s="58">
        <v>2</v>
      </c>
      <c r="H15" s="55"/>
      <c r="I15" s="56">
        <f>IF(G15&gt;0,G15*34, " ")</f>
        <v>68</v>
      </c>
      <c r="J15" s="59"/>
      <c r="K15" s="54"/>
      <c r="L15" s="55"/>
      <c r="M15" s="56"/>
      <c r="N15" s="59"/>
      <c r="O15" s="29">
        <f>IF(C15+G15+K15&gt;0,C15+G15+K15, " ")</f>
        <v>2</v>
      </c>
      <c r="P15" s="29" t="str">
        <f>IF(D15+H15+L15&gt;0, D15+H15+L15, " ")</f>
        <v xml:space="preserve"> </v>
      </c>
      <c r="Q15" s="29">
        <f t="shared" ref="Q15:R18" si="7">IF(O15&lt;&gt;" ", (IF(E15&lt;&gt;" ", E15, 0)+IF(I15&lt;&gt;" ", I15, 0)+IF(M15&lt;&gt;" ", M15, 0)), " ")</f>
        <v>68</v>
      </c>
      <c r="R15" s="29" t="str">
        <f>IF(P15&lt;&gt;" ", (IF(F15&lt;&gt;" ", F15, 0)+IF(J15&lt;&gt;" ", J15, 0)+IF(N15&lt;&gt;" ", N15, 0)), " ")</f>
        <v xml:space="preserve"> </v>
      </c>
      <c r="S15" s="9"/>
      <c r="T15" s="9"/>
    </row>
    <row r="16" spans="1:20" ht="13.5" customHeight="1" x14ac:dyDescent="0.25">
      <c r="A16" s="52">
        <v>10</v>
      </c>
      <c r="B16" s="112" t="s">
        <v>71</v>
      </c>
      <c r="C16" s="35">
        <v>1</v>
      </c>
      <c r="D16" s="36"/>
      <c r="E16" s="29">
        <f>IF(C16&gt;0,C16*34, " ")</f>
        <v>34</v>
      </c>
      <c r="F16" s="30"/>
      <c r="G16" s="36">
        <v>1</v>
      </c>
      <c r="H16" s="36"/>
      <c r="I16" s="29">
        <f>IF(G16&gt;0,G16*34, " ")</f>
        <v>34</v>
      </c>
      <c r="J16" s="30"/>
      <c r="K16" s="39">
        <v>1</v>
      </c>
      <c r="L16" s="36"/>
      <c r="M16" s="29">
        <f t="shared" ref="M16:N18" si="8">IF(K16&gt;0,K16*32, " ")</f>
        <v>32</v>
      </c>
      <c r="N16" s="30"/>
      <c r="O16" s="113">
        <f>SUM(C16,G16,K16)</f>
        <v>3</v>
      </c>
      <c r="P16" s="56"/>
      <c r="Q16" s="69">
        <f t="shared" si="7"/>
        <v>100</v>
      </c>
      <c r="R16" s="57"/>
      <c r="S16" s="9"/>
      <c r="T16" s="9"/>
    </row>
    <row r="17" spans="1:20" ht="13.5" customHeight="1" x14ac:dyDescent="0.25">
      <c r="A17" s="52">
        <v>11</v>
      </c>
      <c r="B17" s="110" t="s">
        <v>72</v>
      </c>
      <c r="C17" s="35">
        <v>1</v>
      </c>
      <c r="D17" s="36"/>
      <c r="E17" s="29">
        <f>IF(C17&gt;0,C17*34, " ")</f>
        <v>34</v>
      </c>
      <c r="F17" s="30"/>
      <c r="G17" s="36">
        <v>1</v>
      </c>
      <c r="H17" s="36"/>
      <c r="I17" s="29">
        <f>IF(G17&gt;0,G17*34, " ")</f>
        <v>34</v>
      </c>
      <c r="J17" s="30"/>
      <c r="K17" s="39"/>
      <c r="L17" s="36"/>
      <c r="M17" s="29" t="str">
        <f t="shared" si="8"/>
        <v xml:space="preserve"> </v>
      </c>
      <c r="N17" s="30"/>
      <c r="O17" s="108">
        <v>2</v>
      </c>
      <c r="P17" s="106"/>
      <c r="Q17" s="29">
        <f t="shared" si="7"/>
        <v>68</v>
      </c>
      <c r="R17" s="81"/>
      <c r="S17" s="9"/>
      <c r="T17" s="9"/>
    </row>
    <row r="18" spans="1:20" ht="13.5" customHeight="1" thickBot="1" x14ac:dyDescent="0.3">
      <c r="A18" s="52">
        <v>12</v>
      </c>
      <c r="B18" s="34" t="s">
        <v>73</v>
      </c>
      <c r="C18" s="35"/>
      <c r="D18" s="36"/>
      <c r="E18" s="29" t="str">
        <f>IF(C18&gt;0,C18*34, " ")</f>
        <v xml:space="preserve"> </v>
      </c>
      <c r="F18" s="30"/>
      <c r="G18" s="36"/>
      <c r="H18" s="36"/>
      <c r="I18" s="29"/>
      <c r="J18" s="30"/>
      <c r="K18" s="39">
        <v>1</v>
      </c>
      <c r="L18" s="36"/>
      <c r="M18" s="29">
        <f t="shared" si="8"/>
        <v>32</v>
      </c>
      <c r="N18" s="30" t="str">
        <f t="shared" si="8"/>
        <v xml:space="preserve"> </v>
      </c>
      <c r="O18" s="108">
        <v>1</v>
      </c>
      <c r="P18" s="75" t="str">
        <f>IF(D18+H18+L18&gt;0, D18+H18+L18, " ")</f>
        <v xml:space="preserve"> </v>
      </c>
      <c r="Q18" s="29">
        <f t="shared" si="7"/>
        <v>32</v>
      </c>
      <c r="R18" s="67" t="str">
        <f t="shared" si="7"/>
        <v xml:space="preserve"> </v>
      </c>
      <c r="S18" s="9"/>
      <c r="T18" s="9"/>
    </row>
    <row r="19" spans="1:20" ht="13.5" customHeight="1" thickBot="1" x14ac:dyDescent="0.3">
      <c r="A19" s="188" t="s">
        <v>16</v>
      </c>
      <c r="B19" s="189"/>
      <c r="C19" s="10" t="s">
        <v>9</v>
      </c>
      <c r="D19" s="11" t="s">
        <v>10</v>
      </c>
      <c r="E19" s="11" t="s">
        <v>9</v>
      </c>
      <c r="F19" s="12" t="s">
        <v>10</v>
      </c>
      <c r="G19" s="13" t="s">
        <v>9</v>
      </c>
      <c r="H19" s="11" t="s">
        <v>10</v>
      </c>
      <c r="I19" s="11" t="s">
        <v>9</v>
      </c>
      <c r="J19" s="14" t="s">
        <v>10</v>
      </c>
      <c r="K19" s="10" t="s">
        <v>9</v>
      </c>
      <c r="L19" s="11" t="s">
        <v>10</v>
      </c>
      <c r="M19" s="11" t="s">
        <v>9</v>
      </c>
      <c r="N19" s="12" t="s">
        <v>10</v>
      </c>
      <c r="O19" s="13" t="s">
        <v>9</v>
      </c>
      <c r="P19" s="11" t="s">
        <v>10</v>
      </c>
      <c r="Q19" s="11" t="s">
        <v>9</v>
      </c>
      <c r="R19" s="12" t="s">
        <v>10</v>
      </c>
      <c r="S19" s="9"/>
      <c r="T19" s="9"/>
    </row>
    <row r="20" spans="1:20" ht="13.5" customHeight="1" x14ac:dyDescent="0.25">
      <c r="A20" s="53">
        <v>1</v>
      </c>
      <c r="B20" s="34" t="s">
        <v>35</v>
      </c>
      <c r="C20" s="40">
        <v>2</v>
      </c>
      <c r="D20" s="41"/>
      <c r="E20" s="29">
        <f t="shared" ref="E20:F23" si="9">IF(C20&gt;0,C20*34, " ")</f>
        <v>68</v>
      </c>
      <c r="F20" s="30" t="str">
        <f t="shared" si="9"/>
        <v xml:space="preserve"> </v>
      </c>
      <c r="G20" s="41"/>
      <c r="H20" s="41"/>
      <c r="I20" s="29" t="str">
        <f t="shared" ref="I20:J23" si="10">IF(G20&gt;0,G20*34, " ")</f>
        <v xml:space="preserve"> </v>
      </c>
      <c r="J20" s="30" t="str">
        <f t="shared" si="10"/>
        <v xml:space="preserve"> </v>
      </c>
      <c r="K20" s="40"/>
      <c r="L20" s="41"/>
      <c r="M20" s="29" t="str">
        <f t="shared" ref="M20:N23" si="11">IF(K20&gt;0,K20*32, " ")</f>
        <v xml:space="preserve"> </v>
      </c>
      <c r="N20" s="30" t="str">
        <f t="shared" si="11"/>
        <v xml:space="preserve"> </v>
      </c>
      <c r="O20" s="68">
        <f>IF(C20+G20+K20&gt;0,C20+G20+K20, " ")</f>
        <v>2</v>
      </c>
      <c r="P20" s="69" t="str">
        <f>IF(D20+H20+L20&gt;0, D20+H20+L20, " ")</f>
        <v xml:space="preserve"> </v>
      </c>
      <c r="Q20" s="69">
        <f>IF(O20&lt;&gt;" ", (IF(E20&lt;&gt;" ", E20, 0)+IF(I20&lt;&gt;" ", I20, 0)+IF(M20&lt;&gt;" ", M20, 0)), " ")</f>
        <v>68</v>
      </c>
      <c r="R20" s="70" t="str">
        <f>IF(P20&lt;&gt;" ", (IF(F20&lt;&gt;" ", F20, 0)+IF(J20&lt;&gt;" ", J20, 0)+IF(N20&lt;&gt;" ", N20, 0)), " ")</f>
        <v xml:space="preserve"> </v>
      </c>
      <c r="S20" s="9"/>
      <c r="T20" s="9"/>
    </row>
    <row r="21" spans="1:20" ht="13.5" customHeight="1" x14ac:dyDescent="0.25">
      <c r="A21" s="53">
        <v>2</v>
      </c>
      <c r="B21" s="34" t="s">
        <v>34</v>
      </c>
      <c r="C21" s="40">
        <v>2</v>
      </c>
      <c r="D21" s="41"/>
      <c r="E21" s="29">
        <f t="shared" si="9"/>
        <v>68</v>
      </c>
      <c r="F21" s="30" t="str">
        <f t="shared" si="9"/>
        <v xml:space="preserve"> </v>
      </c>
      <c r="G21" s="41">
        <v>2</v>
      </c>
      <c r="H21" s="41"/>
      <c r="I21" s="29">
        <f t="shared" si="10"/>
        <v>68</v>
      </c>
      <c r="J21" s="30" t="str">
        <f t="shared" si="10"/>
        <v xml:space="preserve"> </v>
      </c>
      <c r="K21" s="40"/>
      <c r="L21" s="41"/>
      <c r="M21" s="29" t="str">
        <f t="shared" si="11"/>
        <v xml:space="preserve"> </v>
      </c>
      <c r="N21" s="30" t="str">
        <f t="shared" si="11"/>
        <v xml:space="preserve"> </v>
      </c>
      <c r="O21" s="66">
        <f t="shared" ref="O21:O30" si="12">IF(C21+G21+K21&gt;0,C21+G21+K21, " ")</f>
        <v>4</v>
      </c>
      <c r="P21" s="29" t="str">
        <f t="shared" ref="P21:P30" si="13">IF(D21+H21+L21&gt;0, D21+H21+L21, " ")</f>
        <v xml:space="preserve"> </v>
      </c>
      <c r="Q21" s="29">
        <f t="shared" ref="Q21:Q30" si="14">IF(O21&lt;&gt;" ", (IF(E21&lt;&gt;" ", E21, 0)+IF(I21&lt;&gt;" ", I21, 0)+IF(M21&lt;&gt;" ", M21, 0)), " ")</f>
        <v>136</v>
      </c>
      <c r="R21" s="30" t="str">
        <f t="shared" ref="R21:R30" si="15">IF(P21&lt;&gt;" ", (IF(F21&lt;&gt;" ", F21, 0)+IF(J21&lt;&gt;" ", J21, 0)+IF(N21&lt;&gt;" ", N21, 0)), " ")</f>
        <v xml:space="preserve"> </v>
      </c>
      <c r="S21" s="9"/>
      <c r="T21" s="9"/>
    </row>
    <row r="22" spans="1:20" ht="13.5" customHeight="1" x14ac:dyDescent="0.25">
      <c r="A22" s="53">
        <v>3</v>
      </c>
      <c r="B22" s="34" t="s">
        <v>24</v>
      </c>
      <c r="C22" s="40">
        <v>2</v>
      </c>
      <c r="D22" s="41"/>
      <c r="E22" s="29">
        <f t="shared" si="9"/>
        <v>68</v>
      </c>
      <c r="F22" s="30" t="str">
        <f t="shared" si="9"/>
        <v xml:space="preserve"> </v>
      </c>
      <c r="G22" s="41"/>
      <c r="H22" s="41"/>
      <c r="I22" s="29" t="str">
        <f t="shared" si="10"/>
        <v xml:space="preserve"> </v>
      </c>
      <c r="J22" s="30" t="str">
        <f t="shared" si="10"/>
        <v xml:space="preserve"> </v>
      </c>
      <c r="K22" s="40"/>
      <c r="L22" s="41"/>
      <c r="M22" s="29" t="str">
        <f t="shared" si="11"/>
        <v xml:space="preserve"> </v>
      </c>
      <c r="N22" s="30" t="str">
        <f t="shared" si="11"/>
        <v xml:space="preserve"> </v>
      </c>
      <c r="O22" s="66">
        <f t="shared" si="12"/>
        <v>2</v>
      </c>
      <c r="P22" s="29" t="str">
        <f t="shared" si="13"/>
        <v xml:space="preserve"> </v>
      </c>
      <c r="Q22" s="29">
        <f t="shared" si="14"/>
        <v>68</v>
      </c>
      <c r="R22" s="30" t="str">
        <f t="shared" si="15"/>
        <v xml:space="preserve"> </v>
      </c>
      <c r="S22" s="9"/>
      <c r="T22" s="9"/>
    </row>
    <row r="23" spans="1:20" ht="13.5" customHeight="1" x14ac:dyDescent="0.25">
      <c r="A23" s="53">
        <v>4</v>
      </c>
      <c r="B23" s="34" t="s">
        <v>36</v>
      </c>
      <c r="C23" s="40">
        <v>2</v>
      </c>
      <c r="D23" s="41"/>
      <c r="E23" s="29">
        <f t="shared" si="9"/>
        <v>68</v>
      </c>
      <c r="F23" s="30" t="str">
        <f t="shared" si="9"/>
        <v xml:space="preserve"> </v>
      </c>
      <c r="G23" s="41">
        <v>2</v>
      </c>
      <c r="H23" s="41"/>
      <c r="I23" s="29">
        <f t="shared" si="10"/>
        <v>68</v>
      </c>
      <c r="J23" s="30" t="str">
        <f t="shared" si="10"/>
        <v xml:space="preserve"> </v>
      </c>
      <c r="K23" s="40">
        <v>2</v>
      </c>
      <c r="L23" s="41"/>
      <c r="M23" s="29">
        <f>IF(K23&gt;0,K23*32, " ")</f>
        <v>64</v>
      </c>
      <c r="N23" s="30" t="str">
        <f t="shared" si="11"/>
        <v xml:space="preserve"> </v>
      </c>
      <c r="O23" s="66">
        <f t="shared" si="12"/>
        <v>6</v>
      </c>
      <c r="P23" s="29" t="str">
        <f t="shared" si="13"/>
        <v xml:space="preserve"> </v>
      </c>
      <c r="Q23" s="29">
        <f t="shared" si="14"/>
        <v>200</v>
      </c>
      <c r="R23" s="30" t="str">
        <f t="shared" si="15"/>
        <v xml:space="preserve"> </v>
      </c>
      <c r="S23" s="9"/>
      <c r="T23" s="9"/>
    </row>
    <row r="24" spans="1:20" ht="13.5" customHeight="1" x14ac:dyDescent="0.25">
      <c r="A24" s="53">
        <v>5</v>
      </c>
      <c r="B24" s="34" t="s">
        <v>27</v>
      </c>
      <c r="C24" s="40"/>
      <c r="D24" s="41"/>
      <c r="E24" s="29" t="str">
        <f t="shared" ref="E24:F30" si="16">IF(C24&gt;0,C24*34, " ")</f>
        <v xml:space="preserve"> </v>
      </c>
      <c r="F24" s="30" t="str">
        <f t="shared" si="16"/>
        <v xml:space="preserve"> </v>
      </c>
      <c r="G24" s="41">
        <v>2</v>
      </c>
      <c r="H24" s="41"/>
      <c r="I24" s="29">
        <f t="shared" ref="I24:J30" si="17">IF(G24&gt;0,G24*34, " ")</f>
        <v>68</v>
      </c>
      <c r="J24" s="30" t="str">
        <f t="shared" si="17"/>
        <v xml:space="preserve"> </v>
      </c>
      <c r="K24" s="40"/>
      <c r="L24" s="41"/>
      <c r="M24" s="29" t="str">
        <f t="shared" ref="M24:M30" si="18">IF(K24&gt;0,K24*32, " ")</f>
        <v xml:space="preserve"> </v>
      </c>
      <c r="N24" s="30" t="str">
        <f t="shared" ref="N24:N30" si="19">IF(L24&gt;0,L24*32, " ")</f>
        <v xml:space="preserve"> </v>
      </c>
      <c r="O24" s="66">
        <f t="shared" si="12"/>
        <v>2</v>
      </c>
      <c r="P24" s="29" t="str">
        <f t="shared" si="13"/>
        <v xml:space="preserve"> </v>
      </c>
      <c r="Q24" s="29">
        <f t="shared" si="14"/>
        <v>68</v>
      </c>
      <c r="R24" s="30" t="str">
        <f t="shared" si="15"/>
        <v xml:space="preserve"> </v>
      </c>
      <c r="S24" s="9"/>
      <c r="T24" s="9"/>
    </row>
    <row r="25" spans="1:20" ht="13.5" customHeight="1" x14ac:dyDescent="0.25">
      <c r="A25" s="53">
        <v>6</v>
      </c>
      <c r="B25" s="34" t="s">
        <v>37</v>
      </c>
      <c r="C25" s="40"/>
      <c r="D25" s="41"/>
      <c r="E25" s="29" t="str">
        <f t="shared" si="16"/>
        <v xml:space="preserve"> </v>
      </c>
      <c r="F25" s="30" t="str">
        <f t="shared" si="16"/>
        <v xml:space="preserve"> </v>
      </c>
      <c r="G25" s="41">
        <v>2</v>
      </c>
      <c r="H25" s="41"/>
      <c r="I25" s="29">
        <f t="shared" si="17"/>
        <v>68</v>
      </c>
      <c r="J25" s="30" t="str">
        <f t="shared" si="17"/>
        <v xml:space="preserve"> </v>
      </c>
      <c r="K25" s="40"/>
      <c r="L25" s="41"/>
      <c r="M25" s="29" t="str">
        <f t="shared" si="18"/>
        <v xml:space="preserve"> </v>
      </c>
      <c r="N25" s="30" t="str">
        <f t="shared" si="19"/>
        <v xml:space="preserve"> </v>
      </c>
      <c r="O25" s="66">
        <f t="shared" si="12"/>
        <v>2</v>
      </c>
      <c r="P25" s="29" t="str">
        <f t="shared" si="13"/>
        <v xml:space="preserve"> </v>
      </c>
      <c r="Q25" s="29">
        <f t="shared" si="14"/>
        <v>68</v>
      </c>
      <c r="R25" s="30" t="str">
        <f t="shared" si="15"/>
        <v xml:space="preserve"> </v>
      </c>
      <c r="S25" s="9"/>
      <c r="T25" s="9"/>
    </row>
    <row r="26" spans="1:20" ht="13.5" customHeight="1" x14ac:dyDescent="0.25">
      <c r="A26" s="53">
        <v>7</v>
      </c>
      <c r="B26" s="34" t="s">
        <v>44</v>
      </c>
      <c r="C26" s="40"/>
      <c r="D26" s="41"/>
      <c r="E26" s="29"/>
      <c r="F26" s="30"/>
      <c r="G26" s="41"/>
      <c r="H26" s="41"/>
      <c r="I26" s="29"/>
      <c r="J26" s="30"/>
      <c r="K26" s="40">
        <v>2</v>
      </c>
      <c r="L26" s="41"/>
      <c r="M26" s="29">
        <f>IF(K26&gt;0,K26*32, " ")</f>
        <v>64</v>
      </c>
      <c r="N26" s="30"/>
      <c r="O26" s="66">
        <f t="shared" si="12"/>
        <v>2</v>
      </c>
      <c r="P26" s="29" t="str">
        <f t="shared" si="13"/>
        <v xml:space="preserve"> </v>
      </c>
      <c r="Q26" s="29">
        <f t="shared" si="14"/>
        <v>64</v>
      </c>
      <c r="R26" s="30" t="str">
        <f t="shared" si="15"/>
        <v xml:space="preserve"> </v>
      </c>
      <c r="S26" s="9"/>
      <c r="T26" s="9"/>
    </row>
    <row r="27" spans="1:20" ht="13.5" customHeight="1" x14ac:dyDescent="0.25">
      <c r="A27" s="53">
        <v>8</v>
      </c>
      <c r="B27" s="34" t="s">
        <v>63</v>
      </c>
      <c r="C27" s="40"/>
      <c r="D27" s="41"/>
      <c r="E27" s="29" t="str">
        <f t="shared" si="16"/>
        <v xml:space="preserve"> </v>
      </c>
      <c r="F27" s="30" t="str">
        <f t="shared" si="16"/>
        <v xml:space="preserve"> </v>
      </c>
      <c r="G27" s="41"/>
      <c r="H27" s="41"/>
      <c r="I27" s="29" t="str">
        <f t="shared" si="17"/>
        <v xml:space="preserve"> </v>
      </c>
      <c r="J27" s="30" t="str">
        <f t="shared" si="17"/>
        <v xml:space="preserve"> </v>
      </c>
      <c r="K27" s="40">
        <v>2</v>
      </c>
      <c r="L27" s="41"/>
      <c r="M27" s="29">
        <f t="shared" si="18"/>
        <v>64</v>
      </c>
      <c r="N27" s="30" t="str">
        <f t="shared" si="19"/>
        <v xml:space="preserve"> </v>
      </c>
      <c r="O27" s="66">
        <f t="shared" si="12"/>
        <v>2</v>
      </c>
      <c r="P27" s="29" t="str">
        <f t="shared" si="13"/>
        <v xml:space="preserve"> </v>
      </c>
      <c r="Q27" s="29">
        <f t="shared" si="14"/>
        <v>64</v>
      </c>
      <c r="R27" s="30" t="str">
        <f t="shared" si="15"/>
        <v xml:space="preserve"> </v>
      </c>
      <c r="S27" s="9"/>
      <c r="T27" s="9"/>
    </row>
    <row r="28" spans="1:20" ht="13.5" customHeight="1" x14ac:dyDescent="0.25">
      <c r="A28" s="53">
        <v>9</v>
      </c>
      <c r="B28" s="47" t="s">
        <v>31</v>
      </c>
      <c r="C28" s="40"/>
      <c r="D28" s="41">
        <v>5</v>
      </c>
      <c r="E28" s="29" t="str">
        <f t="shared" si="16"/>
        <v xml:space="preserve"> </v>
      </c>
      <c r="F28" s="30">
        <f t="shared" si="16"/>
        <v>170</v>
      </c>
      <c r="G28" s="41"/>
      <c r="H28" s="41">
        <v>10</v>
      </c>
      <c r="I28" s="29" t="str">
        <f t="shared" si="17"/>
        <v xml:space="preserve"> </v>
      </c>
      <c r="J28" s="30">
        <f t="shared" si="17"/>
        <v>340</v>
      </c>
      <c r="K28" s="40"/>
      <c r="L28" s="41">
        <v>15</v>
      </c>
      <c r="M28" s="29" t="str">
        <f t="shared" si="18"/>
        <v xml:space="preserve"> </v>
      </c>
      <c r="N28" s="30">
        <f t="shared" si="19"/>
        <v>480</v>
      </c>
      <c r="O28" s="66" t="str">
        <f t="shared" si="12"/>
        <v xml:space="preserve"> </v>
      </c>
      <c r="P28" s="29">
        <f t="shared" si="13"/>
        <v>30</v>
      </c>
      <c r="Q28" s="29" t="str">
        <f t="shared" si="14"/>
        <v xml:space="preserve"> </v>
      </c>
      <c r="R28" s="30">
        <f t="shared" si="15"/>
        <v>990</v>
      </c>
      <c r="S28" s="9"/>
      <c r="T28" s="9"/>
    </row>
    <row r="29" spans="1:20" ht="13.5" customHeight="1" x14ac:dyDescent="0.25">
      <c r="A29" s="53"/>
      <c r="B29" s="34" t="s">
        <v>53</v>
      </c>
      <c r="C29" s="40"/>
      <c r="D29" s="41"/>
      <c r="E29" s="29"/>
      <c r="F29" s="30"/>
      <c r="G29" s="41"/>
      <c r="H29" s="41"/>
      <c r="I29" s="29"/>
      <c r="J29" s="30"/>
      <c r="K29" s="40"/>
      <c r="L29" s="41"/>
      <c r="M29" s="29"/>
      <c r="N29" s="30"/>
      <c r="O29" s="66" t="str">
        <f t="shared" si="12"/>
        <v xml:space="preserve"> </v>
      </c>
      <c r="P29" s="29" t="str">
        <f t="shared" si="13"/>
        <v xml:space="preserve"> </v>
      </c>
      <c r="Q29" s="29" t="str">
        <f t="shared" si="14"/>
        <v xml:space="preserve"> </v>
      </c>
      <c r="R29" s="30" t="str">
        <f t="shared" si="15"/>
        <v xml:space="preserve"> </v>
      </c>
      <c r="S29" s="9"/>
      <c r="T29" s="9"/>
    </row>
    <row r="30" spans="1:20" ht="13.5" customHeight="1" thickBot="1" x14ac:dyDescent="0.3">
      <c r="A30" s="53"/>
      <c r="B30" s="34" t="s">
        <v>104</v>
      </c>
      <c r="C30" s="40"/>
      <c r="D30" s="41"/>
      <c r="E30" s="29" t="str">
        <f t="shared" si="16"/>
        <v xml:space="preserve"> </v>
      </c>
      <c r="F30" s="30" t="str">
        <f t="shared" si="16"/>
        <v xml:space="preserve"> </v>
      </c>
      <c r="G30" s="41"/>
      <c r="H30" s="41"/>
      <c r="I30" s="29" t="str">
        <f t="shared" si="17"/>
        <v xml:space="preserve"> </v>
      </c>
      <c r="J30" s="30" t="str">
        <f t="shared" si="17"/>
        <v xml:space="preserve"> </v>
      </c>
      <c r="K30" s="40"/>
      <c r="L30" s="41"/>
      <c r="M30" s="29" t="str">
        <f t="shared" si="18"/>
        <v xml:space="preserve"> </v>
      </c>
      <c r="N30" s="67" t="str">
        <f t="shared" si="19"/>
        <v xml:space="preserve"> </v>
      </c>
      <c r="O30" s="79" t="str">
        <f t="shared" si="12"/>
        <v xml:space="preserve"> </v>
      </c>
      <c r="P30" s="75" t="str">
        <f t="shared" si="13"/>
        <v xml:space="preserve"> </v>
      </c>
      <c r="Q30" s="75" t="str">
        <f t="shared" si="14"/>
        <v xml:space="preserve"> </v>
      </c>
      <c r="R30" s="67" t="str">
        <f t="shared" si="15"/>
        <v xml:space="preserve"> </v>
      </c>
      <c r="S30" s="9"/>
      <c r="T30" s="9"/>
    </row>
    <row r="31" spans="1:20" ht="15" customHeight="1" thickBot="1" x14ac:dyDescent="0.3">
      <c r="A31" s="190" t="s">
        <v>17</v>
      </c>
      <c r="B31" s="191"/>
      <c r="C31" s="61">
        <f>SUM(C7:C16)</f>
        <v>15</v>
      </c>
      <c r="D31" s="62">
        <f t="shared" ref="D31:R31" si="20">SUM(D7:D18)</f>
        <v>2</v>
      </c>
      <c r="E31" s="62">
        <f>SUM(E7:E16)</f>
        <v>510</v>
      </c>
      <c r="F31" s="63">
        <f t="shared" si="20"/>
        <v>68</v>
      </c>
      <c r="G31" s="61">
        <f>SUM(G7:G16)</f>
        <v>11</v>
      </c>
      <c r="H31" s="62">
        <f t="shared" si="20"/>
        <v>0</v>
      </c>
      <c r="I31" s="62">
        <f>SUM(I7:I16)</f>
        <v>374</v>
      </c>
      <c r="J31" s="63">
        <f t="shared" si="20"/>
        <v>0</v>
      </c>
      <c r="K31" s="61">
        <f>SUM(K7:K17)</f>
        <v>9</v>
      </c>
      <c r="L31" s="62">
        <f t="shared" si="20"/>
        <v>0</v>
      </c>
      <c r="M31" s="62">
        <f>SUM(M7:M16)</f>
        <v>288</v>
      </c>
      <c r="N31" s="63">
        <f t="shared" si="20"/>
        <v>0</v>
      </c>
      <c r="O31" s="76">
        <f>SUM(O7:O16)</f>
        <v>35</v>
      </c>
      <c r="P31" s="77">
        <f t="shared" si="20"/>
        <v>2</v>
      </c>
      <c r="Q31" s="77">
        <f>SUM(Q7:Q16)</f>
        <v>1172</v>
      </c>
      <c r="R31" s="78">
        <f t="shared" si="20"/>
        <v>68</v>
      </c>
      <c r="S31" s="9"/>
      <c r="T31" s="9"/>
    </row>
    <row r="32" spans="1:20" ht="15" customHeight="1" thickBot="1" x14ac:dyDescent="0.3">
      <c r="A32" s="206" t="s">
        <v>18</v>
      </c>
      <c r="B32" s="207"/>
      <c r="C32" s="17">
        <f t="shared" ref="C32:R32" si="21">SUM(C20:C30)</f>
        <v>8</v>
      </c>
      <c r="D32" s="18">
        <f t="shared" si="21"/>
        <v>5</v>
      </c>
      <c r="E32" s="18">
        <f t="shared" si="21"/>
        <v>272</v>
      </c>
      <c r="F32" s="19">
        <f t="shared" si="21"/>
        <v>170</v>
      </c>
      <c r="G32" s="17">
        <f t="shared" si="21"/>
        <v>8</v>
      </c>
      <c r="H32" s="18">
        <f t="shared" si="21"/>
        <v>10</v>
      </c>
      <c r="I32" s="18">
        <f t="shared" si="21"/>
        <v>272</v>
      </c>
      <c r="J32" s="19">
        <f t="shared" si="21"/>
        <v>340</v>
      </c>
      <c r="K32" s="17">
        <f t="shared" si="21"/>
        <v>6</v>
      </c>
      <c r="L32" s="18">
        <f t="shared" si="21"/>
        <v>15</v>
      </c>
      <c r="M32" s="18">
        <f t="shared" si="21"/>
        <v>192</v>
      </c>
      <c r="N32" s="19">
        <f t="shared" si="21"/>
        <v>480</v>
      </c>
      <c r="O32" s="17">
        <f t="shared" si="21"/>
        <v>22</v>
      </c>
      <c r="P32" s="18">
        <f t="shared" si="21"/>
        <v>30</v>
      </c>
      <c r="Q32" s="18">
        <f t="shared" si="21"/>
        <v>736</v>
      </c>
      <c r="R32" s="19">
        <f t="shared" si="21"/>
        <v>990</v>
      </c>
      <c r="S32" s="20"/>
      <c r="T32" s="20"/>
    </row>
    <row r="33" spans="1:24" ht="15" customHeight="1" thickTop="1" thickBot="1" x14ac:dyDescent="0.3">
      <c r="A33" s="184" t="s">
        <v>19</v>
      </c>
      <c r="B33" s="185"/>
      <c r="C33" s="21">
        <f>C31+C32</f>
        <v>23</v>
      </c>
      <c r="D33" s="22">
        <f t="shared" ref="D33:R33" si="22">D31+D32</f>
        <v>7</v>
      </c>
      <c r="E33" s="22">
        <f t="shared" si="22"/>
        <v>782</v>
      </c>
      <c r="F33" s="23">
        <f t="shared" si="22"/>
        <v>238</v>
      </c>
      <c r="G33" s="21">
        <f t="shared" si="22"/>
        <v>19</v>
      </c>
      <c r="H33" s="22">
        <f t="shared" si="22"/>
        <v>10</v>
      </c>
      <c r="I33" s="22">
        <f t="shared" si="22"/>
        <v>646</v>
      </c>
      <c r="J33" s="23">
        <f t="shared" si="22"/>
        <v>340</v>
      </c>
      <c r="K33" s="21">
        <f t="shared" si="22"/>
        <v>15</v>
      </c>
      <c r="L33" s="22">
        <f t="shared" si="22"/>
        <v>15</v>
      </c>
      <c r="M33" s="22">
        <f t="shared" si="22"/>
        <v>480</v>
      </c>
      <c r="N33" s="23">
        <f t="shared" si="22"/>
        <v>480</v>
      </c>
      <c r="O33" s="21">
        <f t="shared" si="22"/>
        <v>57</v>
      </c>
      <c r="P33" s="22">
        <f t="shared" si="22"/>
        <v>32</v>
      </c>
      <c r="Q33" s="22">
        <f t="shared" si="22"/>
        <v>1908</v>
      </c>
      <c r="R33" s="23">
        <f t="shared" si="22"/>
        <v>1058</v>
      </c>
      <c r="S33" s="24"/>
      <c r="T33" s="24"/>
    </row>
    <row r="34" spans="1:24" ht="15" customHeight="1" thickTop="1" thickBot="1" x14ac:dyDescent="0.3">
      <c r="A34" s="186"/>
      <c r="B34" s="187"/>
      <c r="C34" s="178">
        <f>C33+D33</f>
        <v>30</v>
      </c>
      <c r="D34" s="179"/>
      <c r="E34" s="182">
        <f>E33+F33</f>
        <v>1020</v>
      </c>
      <c r="F34" s="183"/>
      <c r="G34" s="178">
        <f>G33+H33</f>
        <v>29</v>
      </c>
      <c r="H34" s="179"/>
      <c r="I34" s="182">
        <f>I33+J33</f>
        <v>986</v>
      </c>
      <c r="J34" s="183"/>
      <c r="K34" s="178">
        <f>K33+L33</f>
        <v>30</v>
      </c>
      <c r="L34" s="179"/>
      <c r="M34" s="182">
        <f>M33+N33</f>
        <v>960</v>
      </c>
      <c r="N34" s="183"/>
      <c r="O34" s="178">
        <f>O33+P33</f>
        <v>89</v>
      </c>
      <c r="P34" s="179"/>
      <c r="Q34" s="182">
        <f>Q33+R33</f>
        <v>2966</v>
      </c>
      <c r="R34" s="183"/>
      <c r="S34" s="24"/>
      <c r="T34" s="24"/>
    </row>
    <row r="35" spans="1:24" ht="6" customHeight="1" thickTop="1" x14ac:dyDescent="0.25">
      <c r="A35" s="25"/>
      <c r="B35" s="48"/>
      <c r="C35" s="26"/>
      <c r="D35" s="26"/>
      <c r="E35" s="26"/>
      <c r="F35" s="26"/>
      <c r="G35" s="26"/>
      <c r="H35" s="26"/>
      <c r="I35" s="26"/>
      <c r="K35" s="26"/>
      <c r="L35" s="26"/>
      <c r="M35" s="26"/>
      <c r="N35" s="26"/>
      <c r="O35" s="26"/>
      <c r="P35" s="26"/>
      <c r="Q35" s="26"/>
      <c r="R35" s="26"/>
      <c r="S35" s="26"/>
      <c r="T35" s="9"/>
      <c r="U35" s="26"/>
      <c r="V35" s="9"/>
      <c r="W35" s="9"/>
      <c r="X35" s="9"/>
    </row>
    <row r="36" spans="1:24" ht="24" customHeight="1" x14ac:dyDescent="0.25">
      <c r="B36" s="175" t="s">
        <v>75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07"/>
      <c r="T36" s="107"/>
      <c r="U36" s="107"/>
      <c r="V36" s="107"/>
      <c r="W36" s="2"/>
      <c r="X36" s="2"/>
    </row>
    <row r="37" spans="1:24" ht="12" customHeight="1" x14ac:dyDescent="0.25">
      <c r="B37" s="48" t="s">
        <v>48</v>
      </c>
    </row>
    <row r="38" spans="1:24" ht="12" customHeight="1" x14ac:dyDescent="0.25">
      <c r="B38" s="49" t="s">
        <v>105</v>
      </c>
    </row>
    <row r="39" spans="1:24" ht="15" customHeight="1" x14ac:dyDescent="0.25"/>
    <row r="40" spans="1:24" ht="15" customHeight="1" x14ac:dyDescent="0.25"/>
    <row r="41" spans="1:24" ht="15" customHeight="1" x14ac:dyDescent="0.25"/>
    <row r="42" spans="1:24" ht="15" customHeight="1" x14ac:dyDescent="0.25"/>
    <row r="43" spans="1:24" ht="15" customHeight="1" x14ac:dyDescent="0.25"/>
  </sheetData>
  <mergeCells count="29">
    <mergeCell ref="A1:G1"/>
    <mergeCell ref="A2:G2"/>
    <mergeCell ref="A4:B5"/>
    <mergeCell ref="C4:F4"/>
    <mergeCell ref="G4:J4"/>
    <mergeCell ref="O5:P5"/>
    <mergeCell ref="Q5:R5"/>
    <mergeCell ref="A6:B6"/>
    <mergeCell ref="K4:N4"/>
    <mergeCell ref="O4:R4"/>
    <mergeCell ref="C5:D5"/>
    <mergeCell ref="E5:F5"/>
    <mergeCell ref="G5:H5"/>
    <mergeCell ref="I5:J5"/>
    <mergeCell ref="K5:L5"/>
    <mergeCell ref="M5:N5"/>
    <mergeCell ref="A19:B19"/>
    <mergeCell ref="A31:B31"/>
    <mergeCell ref="A32:B32"/>
    <mergeCell ref="A33:B34"/>
    <mergeCell ref="C34:D34"/>
    <mergeCell ref="B36:R36"/>
    <mergeCell ref="G34:H34"/>
    <mergeCell ref="I34:J34"/>
    <mergeCell ref="O34:P34"/>
    <mergeCell ref="Q34:R34"/>
    <mergeCell ref="K34:L34"/>
    <mergeCell ref="M34:N34"/>
    <mergeCell ref="E34:F34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41"/>
  <sheetViews>
    <sheetView workbookViewId="0">
      <selection activeCell="A2" sqref="A2:G2"/>
    </sheetView>
  </sheetViews>
  <sheetFormatPr defaultColWidth="9.109375" defaultRowHeight="13.2" x14ac:dyDescent="0.25"/>
  <cols>
    <col min="1" max="1" width="3.44140625" style="1" customWidth="1"/>
    <col min="2" max="2" width="38" style="1" customWidth="1"/>
    <col min="3" max="15" width="5.6640625" style="1" customWidth="1"/>
    <col min="16" max="16" width="5.6640625" style="2" customWidth="1"/>
    <col min="17" max="17" width="5.6640625" style="1" customWidth="1"/>
    <col min="18" max="18" width="5.6640625" style="2" customWidth="1"/>
    <col min="19" max="20" width="6.109375" style="2" customWidth="1"/>
    <col min="21" max="21" width="26.88671875" style="1" customWidth="1"/>
    <col min="22" max="16384" width="9.109375" style="1"/>
  </cols>
  <sheetData>
    <row r="1" spans="1:20" ht="13.5" customHeight="1" x14ac:dyDescent="0.25">
      <c r="A1" s="192" t="s">
        <v>21</v>
      </c>
      <c r="B1" s="193"/>
      <c r="C1" s="193"/>
      <c r="D1" s="193"/>
      <c r="E1" s="193"/>
      <c r="F1" s="193"/>
      <c r="G1" s="193"/>
    </row>
    <row r="2" spans="1:20" ht="13.5" customHeight="1" x14ac:dyDescent="0.25">
      <c r="A2" s="194" t="s">
        <v>43</v>
      </c>
      <c r="B2" s="195"/>
      <c r="C2" s="195"/>
      <c r="D2" s="195"/>
      <c r="E2" s="195"/>
      <c r="F2" s="195"/>
      <c r="G2" s="195"/>
    </row>
    <row r="3" spans="1:20" ht="13.5" customHeight="1" thickBot="1" x14ac:dyDescent="0.3">
      <c r="A3" s="50"/>
      <c r="B3" s="51"/>
    </row>
    <row r="4" spans="1:20" ht="13.5" customHeight="1" thickTop="1" x14ac:dyDescent="0.25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8" t="s">
        <v>5</v>
      </c>
      <c r="P4" s="209"/>
      <c r="Q4" s="209"/>
      <c r="R4" s="210"/>
      <c r="S4" s="4"/>
      <c r="T4" s="4"/>
    </row>
    <row r="5" spans="1:20" ht="13.5" customHeight="1" x14ac:dyDescent="0.25">
      <c r="A5" s="198"/>
      <c r="B5" s="199"/>
      <c r="C5" s="211" t="s">
        <v>6</v>
      </c>
      <c r="D5" s="205"/>
      <c r="E5" s="176" t="s">
        <v>7</v>
      </c>
      <c r="F5" s="177"/>
      <c r="G5" s="204" t="s">
        <v>6</v>
      </c>
      <c r="H5" s="205"/>
      <c r="I5" s="176" t="s">
        <v>7</v>
      </c>
      <c r="J5" s="204"/>
      <c r="K5" s="211" t="s">
        <v>6</v>
      </c>
      <c r="L5" s="205"/>
      <c r="M5" s="176" t="s">
        <v>7</v>
      </c>
      <c r="N5" s="177"/>
      <c r="O5" s="211" t="s">
        <v>6</v>
      </c>
      <c r="P5" s="205"/>
      <c r="Q5" s="176" t="s">
        <v>7</v>
      </c>
      <c r="R5" s="177"/>
      <c r="S5" s="4"/>
      <c r="T5" s="4"/>
    </row>
    <row r="6" spans="1:20" ht="13.5" customHeight="1" thickBot="1" x14ac:dyDescent="0.3">
      <c r="A6" s="180" t="s">
        <v>8</v>
      </c>
      <c r="B6" s="18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71" t="s">
        <v>9</v>
      </c>
      <c r="P6" s="72" t="s">
        <v>10</v>
      </c>
      <c r="Q6" s="72" t="s">
        <v>9</v>
      </c>
      <c r="R6" s="73" t="s">
        <v>10</v>
      </c>
      <c r="S6" s="4"/>
      <c r="T6" s="4"/>
    </row>
    <row r="7" spans="1:20" ht="13.5" customHeight="1" x14ac:dyDescent="0.25">
      <c r="A7" s="52">
        <v>1</v>
      </c>
      <c r="B7" s="31" t="s">
        <v>11</v>
      </c>
      <c r="C7" s="32">
        <v>3</v>
      </c>
      <c r="D7" s="33"/>
      <c r="E7" s="27">
        <f>IF(C7&gt;0,C7*34, " ")</f>
        <v>102</v>
      </c>
      <c r="F7" s="28" t="str">
        <f>IF(D7&gt;0,D7*34, " ")</f>
        <v xml:space="preserve"> </v>
      </c>
      <c r="G7" s="38">
        <v>2</v>
      </c>
      <c r="H7" s="33"/>
      <c r="I7" s="27">
        <f>IF(G7&gt;0,G7*34, " ")</f>
        <v>68</v>
      </c>
      <c r="J7" s="28" t="str">
        <f>IF(H7&gt;0,H7*34, " ")</f>
        <v xml:space="preserve"> </v>
      </c>
      <c r="K7" s="32">
        <v>2</v>
      </c>
      <c r="L7" s="33"/>
      <c r="M7" s="27">
        <f>IF(K7&gt;0,K7*32, " ")</f>
        <v>64</v>
      </c>
      <c r="N7" s="28" t="str">
        <f>IF(L7&gt;0,L7*32, " ")</f>
        <v xml:space="preserve"> </v>
      </c>
      <c r="O7" s="68">
        <f>IF(C7+G7+K7&gt;0,C7+G7+K7, " ")</f>
        <v>7</v>
      </c>
      <c r="P7" s="69" t="str">
        <f>IF(D7+H7+L7&gt;0, D7+H7+L7, " ")</f>
        <v xml:space="preserve"> </v>
      </c>
      <c r="Q7" s="69">
        <f>IF(O7&lt;&gt;" ", (IF(E7&lt;&gt;" ", E7, 0)+IF(I7&lt;&gt;" ", I7, 0)+IF(M7&lt;&gt;" ", M7, 0)), " ")</f>
        <v>234</v>
      </c>
      <c r="R7" s="70" t="str">
        <f>IF(P7&lt;&gt;" ", (IF(F7&lt;&gt;" ", F7, 0)+IF(J7&lt;&gt;" ", J7, 0)+IF(N7&lt;&gt;" ", N7, 0)), " ")</f>
        <v xml:space="preserve"> </v>
      </c>
      <c r="S7" s="9"/>
      <c r="T7" s="9"/>
    </row>
    <row r="8" spans="1:20" ht="13.5" customHeight="1" x14ac:dyDescent="0.25">
      <c r="A8" s="52">
        <v>2</v>
      </c>
      <c r="B8" s="34" t="s">
        <v>12</v>
      </c>
      <c r="C8" s="35">
        <v>2</v>
      </c>
      <c r="D8" s="36"/>
      <c r="E8" s="29">
        <f>IF(C8&gt;0,C8*34, " ")</f>
        <v>68</v>
      </c>
      <c r="F8" s="30" t="str">
        <f>IF(D8&gt;0,D8*34, " ")</f>
        <v xml:space="preserve"> </v>
      </c>
      <c r="G8" s="39">
        <v>2</v>
      </c>
      <c r="H8" s="36"/>
      <c r="I8" s="29">
        <f>IF(G8&gt;0,G8*34, " ")</f>
        <v>68</v>
      </c>
      <c r="J8" s="30" t="str">
        <f>IF(H8&gt;0,H8*34, " ")</f>
        <v xml:space="preserve"> </v>
      </c>
      <c r="K8" s="35">
        <v>2</v>
      </c>
      <c r="L8" s="36"/>
      <c r="M8" s="29">
        <f>IF(K8&gt;0,K8*32, " ")</f>
        <v>64</v>
      </c>
      <c r="N8" s="30" t="str">
        <f>IF(L8&gt;0,L8*32, " ")</f>
        <v xml:space="preserve"> </v>
      </c>
      <c r="O8" s="66">
        <f t="shared" ref="O8:O14" si="0">IF(C8+G8+K8&gt;0,C8+G8+K8, " ")</f>
        <v>6</v>
      </c>
      <c r="P8" s="29" t="str">
        <f t="shared" ref="P8:P14" si="1">IF(D8+H8+L8&gt;0, D8+H8+L8, " ")</f>
        <v xml:space="preserve"> </v>
      </c>
      <c r="Q8" s="29">
        <f t="shared" ref="Q8:Q14" si="2">IF(O8&lt;&gt;" ", (IF(E8&lt;&gt;" ", E8, 0)+IF(I8&lt;&gt;" ", I8, 0)+IF(M8&lt;&gt;" ", M8, 0)), " ")</f>
        <v>200</v>
      </c>
      <c r="R8" s="30" t="str">
        <f t="shared" ref="R8:R14" si="3">IF(P8&lt;&gt;" ", (IF(F8&lt;&gt;" ", F8, 0)+IF(J8&lt;&gt;" ", J8, 0)+IF(N8&lt;&gt;" ", N8, 0)), " ")</f>
        <v xml:space="preserve"> </v>
      </c>
      <c r="S8" s="9"/>
      <c r="T8" s="9"/>
    </row>
    <row r="9" spans="1:20" ht="13.5" customHeight="1" x14ac:dyDescent="0.25">
      <c r="A9" s="52">
        <v>3</v>
      </c>
      <c r="B9" s="34" t="s">
        <v>14</v>
      </c>
      <c r="C9" s="35">
        <v>2</v>
      </c>
      <c r="D9" s="36"/>
      <c r="E9" s="29">
        <f t="shared" ref="E9:F14" si="4">IF(C9&gt;0,C9*34, " ")</f>
        <v>68</v>
      </c>
      <c r="F9" s="30" t="str">
        <f t="shared" si="4"/>
        <v xml:space="preserve"> </v>
      </c>
      <c r="G9" s="36">
        <v>2</v>
      </c>
      <c r="H9" s="36"/>
      <c r="I9" s="29">
        <f t="shared" ref="I9:J14" si="5">IF(G9&gt;0,G9*34, " ")</f>
        <v>68</v>
      </c>
      <c r="J9" s="30" t="str">
        <f t="shared" si="5"/>
        <v xml:space="preserve"> </v>
      </c>
      <c r="K9" s="35">
        <v>2</v>
      </c>
      <c r="L9" s="36"/>
      <c r="M9" s="29">
        <f t="shared" ref="M9:N14" si="6">IF(K9&gt;0,K9*32, " ")</f>
        <v>64</v>
      </c>
      <c r="N9" s="30" t="str">
        <f t="shared" si="6"/>
        <v xml:space="preserve"> </v>
      </c>
      <c r="O9" s="66">
        <f t="shared" si="0"/>
        <v>6</v>
      </c>
      <c r="P9" s="29" t="str">
        <f t="shared" si="1"/>
        <v xml:space="preserve"> </v>
      </c>
      <c r="Q9" s="29">
        <f t="shared" si="2"/>
        <v>200</v>
      </c>
      <c r="R9" s="30" t="str">
        <f t="shared" si="3"/>
        <v xml:space="preserve"> </v>
      </c>
      <c r="S9" s="9"/>
      <c r="T9" s="9"/>
    </row>
    <row r="10" spans="1:20" ht="13.5" customHeight="1" x14ac:dyDescent="0.25">
      <c r="A10" s="52">
        <v>4</v>
      </c>
      <c r="B10" s="37" t="s">
        <v>15</v>
      </c>
      <c r="C10" s="35">
        <v>3</v>
      </c>
      <c r="D10" s="36"/>
      <c r="E10" s="29">
        <f t="shared" si="4"/>
        <v>102</v>
      </c>
      <c r="F10" s="30" t="str">
        <f t="shared" si="4"/>
        <v xml:space="preserve"> </v>
      </c>
      <c r="G10" s="36">
        <v>2</v>
      </c>
      <c r="H10" s="36"/>
      <c r="I10" s="29">
        <f t="shared" si="5"/>
        <v>68</v>
      </c>
      <c r="J10" s="30" t="str">
        <f t="shared" si="5"/>
        <v xml:space="preserve"> </v>
      </c>
      <c r="K10" s="35"/>
      <c r="L10" s="36"/>
      <c r="M10" s="29" t="str">
        <f t="shared" si="6"/>
        <v xml:space="preserve"> </v>
      </c>
      <c r="N10" s="30" t="str">
        <f t="shared" si="6"/>
        <v xml:space="preserve"> </v>
      </c>
      <c r="O10" s="66">
        <f t="shared" si="0"/>
        <v>5</v>
      </c>
      <c r="P10" s="29" t="str">
        <f t="shared" si="1"/>
        <v xml:space="preserve"> </v>
      </c>
      <c r="Q10" s="29">
        <f t="shared" si="2"/>
        <v>170</v>
      </c>
      <c r="R10" s="30" t="str">
        <f t="shared" si="3"/>
        <v xml:space="preserve"> </v>
      </c>
      <c r="S10" s="9"/>
      <c r="T10" s="9"/>
    </row>
    <row r="11" spans="1:20" ht="13.5" customHeight="1" x14ac:dyDescent="0.25">
      <c r="A11" s="52">
        <v>5</v>
      </c>
      <c r="B11" s="37" t="s">
        <v>20</v>
      </c>
      <c r="C11" s="35"/>
      <c r="D11" s="36">
        <v>2</v>
      </c>
      <c r="E11" s="29" t="str">
        <f t="shared" si="4"/>
        <v xml:space="preserve"> </v>
      </c>
      <c r="F11" s="30">
        <f t="shared" si="4"/>
        <v>68</v>
      </c>
      <c r="G11" s="36"/>
      <c r="H11" s="36"/>
      <c r="I11" s="29" t="str">
        <f t="shared" si="5"/>
        <v xml:space="preserve"> </v>
      </c>
      <c r="J11" s="30" t="str">
        <f t="shared" si="5"/>
        <v xml:space="preserve"> </v>
      </c>
      <c r="K11" s="35"/>
      <c r="L11" s="36"/>
      <c r="M11" s="29" t="str">
        <f t="shared" si="6"/>
        <v xml:space="preserve"> </v>
      </c>
      <c r="N11" s="30" t="str">
        <f t="shared" si="6"/>
        <v xml:space="preserve"> </v>
      </c>
      <c r="O11" s="66" t="str">
        <f t="shared" si="0"/>
        <v xml:space="preserve"> </v>
      </c>
      <c r="P11" s="29">
        <f t="shared" si="1"/>
        <v>2</v>
      </c>
      <c r="Q11" s="29" t="str">
        <f t="shared" si="2"/>
        <v xml:space="preserve"> </v>
      </c>
      <c r="R11" s="30">
        <f t="shared" si="3"/>
        <v>68</v>
      </c>
      <c r="S11" s="9"/>
      <c r="T11" s="9"/>
    </row>
    <row r="12" spans="1:20" ht="13.5" customHeight="1" x14ac:dyDescent="0.25">
      <c r="A12" s="52">
        <v>6</v>
      </c>
      <c r="B12" s="34" t="s">
        <v>13</v>
      </c>
      <c r="C12" s="35">
        <v>2</v>
      </c>
      <c r="D12" s="36"/>
      <c r="E12" s="29">
        <f t="shared" si="4"/>
        <v>68</v>
      </c>
      <c r="F12" s="30" t="str">
        <f t="shared" si="4"/>
        <v xml:space="preserve"> </v>
      </c>
      <c r="G12" s="36"/>
      <c r="H12" s="36"/>
      <c r="I12" s="29" t="str">
        <f t="shared" si="5"/>
        <v xml:space="preserve"> </v>
      </c>
      <c r="J12" s="30" t="str">
        <f t="shared" si="5"/>
        <v xml:space="preserve"> </v>
      </c>
      <c r="K12" s="35"/>
      <c r="L12" s="36"/>
      <c r="M12" s="29" t="str">
        <f t="shared" si="6"/>
        <v xml:space="preserve"> </v>
      </c>
      <c r="N12" s="30" t="str">
        <f t="shared" si="6"/>
        <v xml:space="preserve"> </v>
      </c>
      <c r="O12" s="66">
        <f t="shared" si="0"/>
        <v>2</v>
      </c>
      <c r="P12" s="29" t="str">
        <f t="shared" si="1"/>
        <v xml:space="preserve"> </v>
      </c>
      <c r="Q12" s="29">
        <f t="shared" si="2"/>
        <v>68</v>
      </c>
      <c r="R12" s="30" t="str">
        <f t="shared" si="3"/>
        <v xml:space="preserve"> </v>
      </c>
      <c r="S12" s="9"/>
      <c r="T12" s="9"/>
    </row>
    <row r="13" spans="1:20" ht="13.5" customHeight="1" x14ac:dyDescent="0.25">
      <c r="A13" s="52">
        <v>7</v>
      </c>
      <c r="B13" s="34" t="s">
        <v>70</v>
      </c>
      <c r="C13" s="35"/>
      <c r="D13" s="36"/>
      <c r="E13" s="29" t="str">
        <f t="shared" si="4"/>
        <v xml:space="preserve"> </v>
      </c>
      <c r="F13" s="30" t="str">
        <f t="shared" si="4"/>
        <v xml:space="preserve"> </v>
      </c>
      <c r="G13" s="36"/>
      <c r="H13" s="36"/>
      <c r="I13" s="29" t="str">
        <f t="shared" si="5"/>
        <v xml:space="preserve"> </v>
      </c>
      <c r="J13" s="30" t="str">
        <f t="shared" si="5"/>
        <v xml:space="preserve"> </v>
      </c>
      <c r="K13" s="35">
        <v>2</v>
      </c>
      <c r="L13" s="36"/>
      <c r="M13" s="29">
        <f t="shared" si="6"/>
        <v>64</v>
      </c>
      <c r="N13" s="30" t="str">
        <f t="shared" si="6"/>
        <v xml:space="preserve"> </v>
      </c>
      <c r="O13" s="66">
        <v>2</v>
      </c>
      <c r="P13" s="29" t="str">
        <f t="shared" si="1"/>
        <v xml:space="preserve"> </v>
      </c>
      <c r="Q13" s="29">
        <f t="shared" si="2"/>
        <v>64</v>
      </c>
      <c r="R13" s="30" t="str">
        <f t="shared" si="3"/>
        <v xml:space="preserve"> </v>
      </c>
      <c r="S13" s="9"/>
      <c r="T13" s="9"/>
    </row>
    <row r="14" spans="1:20" ht="13.5" customHeight="1" x14ac:dyDescent="0.25">
      <c r="A14" s="52">
        <v>8</v>
      </c>
      <c r="B14" s="31" t="s">
        <v>33</v>
      </c>
      <c r="C14" s="35">
        <v>2</v>
      </c>
      <c r="D14" s="36"/>
      <c r="E14" s="29">
        <f t="shared" si="4"/>
        <v>68</v>
      </c>
      <c r="F14" s="30" t="str">
        <f t="shared" si="4"/>
        <v xml:space="preserve"> </v>
      </c>
      <c r="G14" s="36">
        <v>2</v>
      </c>
      <c r="H14" s="36"/>
      <c r="I14" s="29">
        <f t="shared" si="5"/>
        <v>68</v>
      </c>
      <c r="J14" s="30" t="str">
        <f t="shared" si="5"/>
        <v xml:space="preserve"> </v>
      </c>
      <c r="K14" s="35"/>
      <c r="L14" s="36"/>
      <c r="M14" s="29" t="str">
        <f t="shared" si="6"/>
        <v xml:space="preserve"> </v>
      </c>
      <c r="N14" s="30" t="str">
        <f t="shared" si="6"/>
        <v xml:space="preserve"> </v>
      </c>
      <c r="O14" s="66">
        <f t="shared" si="0"/>
        <v>4</v>
      </c>
      <c r="P14" s="29" t="str">
        <f t="shared" si="1"/>
        <v xml:space="preserve"> </v>
      </c>
      <c r="Q14" s="29">
        <f t="shared" si="2"/>
        <v>136</v>
      </c>
      <c r="R14" s="30" t="str">
        <f t="shared" si="3"/>
        <v xml:space="preserve"> </v>
      </c>
      <c r="S14" s="9"/>
      <c r="T14" s="9"/>
    </row>
    <row r="15" spans="1:20" ht="13.5" customHeight="1" x14ac:dyDescent="0.25">
      <c r="A15" s="52">
        <v>9</v>
      </c>
      <c r="B15" s="34" t="s">
        <v>38</v>
      </c>
      <c r="C15" s="35">
        <v>2</v>
      </c>
      <c r="D15" s="36"/>
      <c r="E15" s="29">
        <f>IF(C15&gt;0,C15*34, " ")</f>
        <v>68</v>
      </c>
      <c r="F15" s="30" t="str">
        <f>IF(D15&gt;0,D15*34, " ")</f>
        <v xml:space="preserve"> </v>
      </c>
      <c r="G15" s="36">
        <v>2</v>
      </c>
      <c r="H15" s="36"/>
      <c r="I15" s="29">
        <f>IF(G15&gt;0,G15*34, " ")</f>
        <v>68</v>
      </c>
      <c r="J15" s="30" t="str">
        <f>IF(H15&gt;0,H15*34, " ")</f>
        <v xml:space="preserve"> </v>
      </c>
      <c r="K15" s="35"/>
      <c r="L15" s="36"/>
      <c r="M15" s="29" t="str">
        <f t="shared" ref="M15:N18" si="7">IF(K15&gt;0,K15*32, " ")</f>
        <v xml:space="preserve"> </v>
      </c>
      <c r="N15" s="30" t="str">
        <f>IF(L15&gt;0,L15*32, " ")</f>
        <v xml:space="preserve"> </v>
      </c>
      <c r="O15" s="108">
        <f>IF(C15+G15+K15&gt;0,C15+G15+K15, " ")</f>
        <v>4</v>
      </c>
      <c r="P15" s="29" t="str">
        <f>IF(D15+H15+L15&gt;0, D15+H15+L15, " ")</f>
        <v xml:space="preserve"> </v>
      </c>
      <c r="Q15" s="29">
        <f t="shared" ref="Q15:R18" si="8">IF(O15&lt;&gt;" ", (IF(E15&lt;&gt;" ", E15, 0)+IF(I15&lt;&gt;" ", I15, 0)+IF(M15&lt;&gt;" ", M15, 0)), " ")</f>
        <v>136</v>
      </c>
      <c r="R15" s="30" t="str">
        <f>IF(P15&lt;&gt;" ", (IF(F15&lt;&gt;" ", F15, 0)+IF(J15&lt;&gt;" ", J15, 0)+IF(N15&lt;&gt;" ", N15, 0)), " ")</f>
        <v xml:space="preserve"> </v>
      </c>
      <c r="S15" s="9"/>
      <c r="T15" s="9"/>
    </row>
    <row r="16" spans="1:20" ht="13.5" customHeight="1" x14ac:dyDescent="0.25">
      <c r="A16" s="52">
        <v>10</v>
      </c>
      <c r="B16" s="112" t="s">
        <v>71</v>
      </c>
      <c r="C16" s="35">
        <v>1</v>
      </c>
      <c r="D16" s="36"/>
      <c r="E16" s="29">
        <f>IF(C16&gt;0,C16*34, " ")</f>
        <v>34</v>
      </c>
      <c r="F16" s="30"/>
      <c r="G16" s="36">
        <v>1</v>
      </c>
      <c r="H16" s="36"/>
      <c r="I16" s="29">
        <f>IF(G16&gt;0,G16*34, " ")</f>
        <v>34</v>
      </c>
      <c r="J16" s="30"/>
      <c r="K16" s="39">
        <v>1</v>
      </c>
      <c r="L16" s="36"/>
      <c r="M16" s="29">
        <f t="shared" si="7"/>
        <v>32</v>
      </c>
      <c r="N16" s="30"/>
      <c r="O16" s="113">
        <f>SUM(C16,G16,K16)</f>
        <v>3</v>
      </c>
      <c r="P16" s="56"/>
      <c r="Q16" s="69">
        <f t="shared" si="8"/>
        <v>100</v>
      </c>
      <c r="R16" s="57"/>
      <c r="S16" s="9"/>
      <c r="T16" s="9"/>
    </row>
    <row r="17" spans="1:20" ht="13.5" customHeight="1" x14ac:dyDescent="0.25">
      <c r="A17" s="52">
        <v>11</v>
      </c>
      <c r="B17" s="110" t="s">
        <v>72</v>
      </c>
      <c r="C17" s="35">
        <v>1</v>
      </c>
      <c r="D17" s="36"/>
      <c r="E17" s="29">
        <f>IF(C17&gt;0,C17*34, " ")</f>
        <v>34</v>
      </c>
      <c r="F17" s="30"/>
      <c r="G17" s="36">
        <v>1</v>
      </c>
      <c r="H17" s="36"/>
      <c r="I17" s="29">
        <f>IF(G17&gt;0,G17*34, " ")</f>
        <v>34</v>
      </c>
      <c r="J17" s="30"/>
      <c r="K17" s="39"/>
      <c r="L17" s="36"/>
      <c r="M17" s="29" t="str">
        <f t="shared" si="7"/>
        <v xml:space="preserve"> </v>
      </c>
      <c r="N17" s="30"/>
      <c r="O17" s="108">
        <v>2</v>
      </c>
      <c r="P17" s="106"/>
      <c r="Q17" s="29">
        <f t="shared" si="8"/>
        <v>68</v>
      </c>
      <c r="R17" s="81"/>
      <c r="S17" s="9"/>
      <c r="T17" s="9"/>
    </row>
    <row r="18" spans="1:20" ht="13.5" customHeight="1" thickBot="1" x14ac:dyDescent="0.3">
      <c r="A18" s="52">
        <v>12</v>
      </c>
      <c r="B18" s="34" t="s">
        <v>73</v>
      </c>
      <c r="C18" s="35"/>
      <c r="D18" s="36"/>
      <c r="E18" s="29" t="str">
        <f>IF(C18&gt;0,C18*34, " ")</f>
        <v xml:space="preserve"> </v>
      </c>
      <c r="F18" s="30"/>
      <c r="G18" s="36"/>
      <c r="H18" s="36"/>
      <c r="I18" s="29"/>
      <c r="J18" s="30"/>
      <c r="K18" s="39">
        <v>1</v>
      </c>
      <c r="L18" s="36"/>
      <c r="M18" s="29">
        <f t="shared" si="7"/>
        <v>32</v>
      </c>
      <c r="N18" s="30" t="str">
        <f t="shared" si="7"/>
        <v xml:space="preserve"> </v>
      </c>
      <c r="O18" s="108">
        <v>1</v>
      </c>
      <c r="P18" s="75" t="str">
        <f>IF(D18+H18+L18&gt;0, D18+H18+L18, " ")</f>
        <v xml:space="preserve"> </v>
      </c>
      <c r="Q18" s="29">
        <f t="shared" si="8"/>
        <v>32</v>
      </c>
      <c r="R18" s="67" t="str">
        <f t="shared" si="8"/>
        <v xml:space="preserve"> </v>
      </c>
      <c r="S18" s="9"/>
      <c r="T18" s="9"/>
    </row>
    <row r="19" spans="1:20" ht="13.5" customHeight="1" thickBot="1" x14ac:dyDescent="0.3">
      <c r="A19" s="188" t="s">
        <v>16</v>
      </c>
      <c r="B19" s="189"/>
      <c r="C19" s="10" t="s">
        <v>9</v>
      </c>
      <c r="D19" s="11" t="s">
        <v>10</v>
      </c>
      <c r="E19" s="11" t="s">
        <v>9</v>
      </c>
      <c r="F19" s="12" t="s">
        <v>10</v>
      </c>
      <c r="G19" s="13" t="s">
        <v>9</v>
      </c>
      <c r="H19" s="11" t="s">
        <v>10</v>
      </c>
      <c r="I19" s="11" t="s">
        <v>9</v>
      </c>
      <c r="J19" s="14" t="s">
        <v>10</v>
      </c>
      <c r="K19" s="10" t="s">
        <v>9</v>
      </c>
      <c r="L19" s="11" t="s">
        <v>10</v>
      </c>
      <c r="M19" s="11" t="s">
        <v>9</v>
      </c>
      <c r="N19" s="12" t="s">
        <v>10</v>
      </c>
      <c r="O19" s="10" t="s">
        <v>9</v>
      </c>
      <c r="P19" s="11" t="s">
        <v>10</v>
      </c>
      <c r="Q19" s="11" t="s">
        <v>9</v>
      </c>
      <c r="R19" s="12" t="s">
        <v>10</v>
      </c>
      <c r="S19" s="9"/>
      <c r="T19" s="9"/>
    </row>
    <row r="20" spans="1:20" ht="13.5" customHeight="1" x14ac:dyDescent="0.25">
      <c r="A20" s="53">
        <v>1</v>
      </c>
      <c r="B20" s="34" t="s">
        <v>39</v>
      </c>
      <c r="C20" s="40">
        <v>3</v>
      </c>
      <c r="D20" s="41"/>
      <c r="E20" s="29">
        <f t="shared" ref="E20:F28" si="9">IF(C20&gt;0,C20*34, " ")</f>
        <v>102</v>
      </c>
      <c r="F20" s="30" t="str">
        <f t="shared" si="9"/>
        <v xml:space="preserve"> </v>
      </c>
      <c r="G20" s="41">
        <v>2</v>
      </c>
      <c r="H20" s="41"/>
      <c r="I20" s="29">
        <f t="shared" ref="I20:J28" si="10">IF(G20&gt;0,G20*34, " ")</f>
        <v>68</v>
      </c>
      <c r="J20" s="30" t="str">
        <f t="shared" si="10"/>
        <v xml:space="preserve"> </v>
      </c>
      <c r="K20" s="40">
        <v>2</v>
      </c>
      <c r="L20" s="41"/>
      <c r="M20" s="29">
        <f>IF(K20&gt;0,K20*32, " ")</f>
        <v>64</v>
      </c>
      <c r="N20" s="30" t="str">
        <f t="shared" ref="M20:N28" si="11">IF(L20&gt;0,L20*32, " ")</f>
        <v xml:space="preserve"> </v>
      </c>
      <c r="O20" s="68">
        <f>IF(C20+G20+K20&gt;0,C20+G20+K20, " ")</f>
        <v>7</v>
      </c>
      <c r="P20" s="69" t="str">
        <f>IF(D20+H20+L20&gt;0, D20+H20+L20, " ")</f>
        <v xml:space="preserve"> </v>
      </c>
      <c r="Q20" s="69">
        <f>IF(O20&lt;&gt;" ", (IF(E20&lt;&gt;" ", E20, 0)+IF(I20&lt;&gt;" ", I20, 0)+IF(M20&lt;&gt;" ", M20, 0)), " ")</f>
        <v>234</v>
      </c>
      <c r="R20" s="70" t="str">
        <f>IF(P20&lt;&gt;" ", (IF(F20&lt;&gt;" ", F20, 0)+IF(J20&lt;&gt;" ", J20, 0)+IF(N20&lt;&gt;" ", N20, 0)), " ")</f>
        <v xml:space="preserve"> </v>
      </c>
      <c r="S20" s="9"/>
      <c r="T20" s="9"/>
    </row>
    <row r="21" spans="1:20" ht="13.5" customHeight="1" x14ac:dyDescent="0.25">
      <c r="A21" s="53">
        <v>2</v>
      </c>
      <c r="B21" s="34" t="s">
        <v>41</v>
      </c>
      <c r="C21" s="40">
        <v>2</v>
      </c>
      <c r="D21" s="41"/>
      <c r="E21" s="29">
        <f>IF(C21&gt;0,C21*34, " ")</f>
        <v>68</v>
      </c>
      <c r="F21" s="30" t="str">
        <f>IF(D21&gt;0,D21*34, " ")</f>
        <v xml:space="preserve"> </v>
      </c>
      <c r="G21" s="41"/>
      <c r="H21" s="41"/>
      <c r="I21" s="29" t="str">
        <f>IF(G21&gt;0,G21*34, " ")</f>
        <v xml:space="preserve"> </v>
      </c>
      <c r="J21" s="30" t="str">
        <f>IF(H21&gt;0,H21*34, " ")</f>
        <v xml:space="preserve"> </v>
      </c>
      <c r="K21" s="40"/>
      <c r="L21" s="41"/>
      <c r="M21" s="29" t="str">
        <f>IF(K21&gt;0,K21*32, " ")</f>
        <v xml:space="preserve"> </v>
      </c>
      <c r="N21" s="30" t="str">
        <f>IF(L21&gt;0,L21*32, " ")</f>
        <v xml:space="preserve"> </v>
      </c>
      <c r="O21" s="66">
        <f t="shared" ref="O21:O28" si="12">IF(C21+G21+K21&gt;0,C21+G21+K21, " ")</f>
        <v>2</v>
      </c>
      <c r="P21" s="29" t="str">
        <f t="shared" ref="P21:P28" si="13">IF(D21+H21+L21&gt;0, D21+H21+L21, " ")</f>
        <v xml:space="preserve"> </v>
      </c>
      <c r="Q21" s="29">
        <f t="shared" ref="Q21:Q28" si="14">IF(O21&lt;&gt;" ", (IF(E21&lt;&gt;" ", E21, 0)+IF(I21&lt;&gt;" ", I21, 0)+IF(M21&lt;&gt;" ", M21, 0)), " ")</f>
        <v>68</v>
      </c>
      <c r="R21" s="30" t="str">
        <f t="shared" ref="R21:R28" si="15">IF(P21&lt;&gt;" ", (IF(F21&lt;&gt;" ", F21, 0)+IF(J21&lt;&gt;" ", J21, 0)+IF(N21&lt;&gt;" ", N21, 0)), " ")</f>
        <v xml:space="preserve"> </v>
      </c>
      <c r="S21" s="9"/>
      <c r="T21" s="9"/>
    </row>
    <row r="22" spans="1:20" ht="13.5" customHeight="1" x14ac:dyDescent="0.25">
      <c r="A22" s="53">
        <v>3</v>
      </c>
      <c r="B22" s="34" t="s">
        <v>40</v>
      </c>
      <c r="C22" s="40"/>
      <c r="D22" s="41"/>
      <c r="E22" s="29" t="str">
        <f t="shared" si="9"/>
        <v xml:space="preserve"> </v>
      </c>
      <c r="F22" s="30" t="str">
        <f t="shared" si="9"/>
        <v xml:space="preserve"> </v>
      </c>
      <c r="G22" s="41">
        <v>3</v>
      </c>
      <c r="H22" s="41"/>
      <c r="I22" s="29">
        <f t="shared" si="10"/>
        <v>102</v>
      </c>
      <c r="J22" s="30" t="str">
        <f t="shared" si="10"/>
        <v xml:space="preserve"> </v>
      </c>
      <c r="K22" s="40"/>
      <c r="L22" s="41"/>
      <c r="M22" s="29" t="str">
        <f t="shared" si="11"/>
        <v xml:space="preserve"> </v>
      </c>
      <c r="N22" s="30" t="str">
        <f t="shared" si="11"/>
        <v xml:space="preserve"> </v>
      </c>
      <c r="O22" s="66">
        <f t="shared" si="12"/>
        <v>3</v>
      </c>
      <c r="P22" s="29" t="str">
        <f t="shared" si="13"/>
        <v xml:space="preserve"> </v>
      </c>
      <c r="Q22" s="29">
        <f t="shared" si="14"/>
        <v>102</v>
      </c>
      <c r="R22" s="30" t="str">
        <f t="shared" si="15"/>
        <v xml:space="preserve"> </v>
      </c>
      <c r="S22" s="9"/>
      <c r="T22" s="9"/>
    </row>
    <row r="23" spans="1:20" ht="13.5" customHeight="1" x14ac:dyDescent="0.25">
      <c r="A23" s="53">
        <v>4</v>
      </c>
      <c r="B23" s="34" t="s">
        <v>42</v>
      </c>
      <c r="C23" s="40"/>
      <c r="D23" s="41"/>
      <c r="E23" s="29" t="str">
        <f t="shared" si="9"/>
        <v xml:space="preserve"> </v>
      </c>
      <c r="F23" s="30" t="str">
        <f t="shared" si="9"/>
        <v xml:space="preserve"> </v>
      </c>
      <c r="G23" s="41"/>
      <c r="H23" s="41">
        <v>2</v>
      </c>
      <c r="I23" s="29" t="str">
        <f t="shared" si="10"/>
        <v xml:space="preserve"> </v>
      </c>
      <c r="J23" s="30">
        <f t="shared" si="10"/>
        <v>68</v>
      </c>
      <c r="K23" s="40"/>
      <c r="L23" s="41"/>
      <c r="M23" s="29" t="str">
        <f t="shared" si="11"/>
        <v xml:space="preserve"> </v>
      </c>
      <c r="N23" s="30" t="str">
        <f t="shared" si="11"/>
        <v xml:space="preserve"> </v>
      </c>
      <c r="O23" s="66" t="str">
        <f t="shared" si="12"/>
        <v xml:space="preserve"> </v>
      </c>
      <c r="P23" s="29">
        <f t="shared" si="13"/>
        <v>2</v>
      </c>
      <c r="Q23" s="29" t="str">
        <f t="shared" si="14"/>
        <v xml:space="preserve"> </v>
      </c>
      <c r="R23" s="30">
        <f t="shared" si="15"/>
        <v>68</v>
      </c>
      <c r="S23" s="9"/>
      <c r="T23" s="9"/>
    </row>
    <row r="24" spans="1:20" ht="13.5" customHeight="1" x14ac:dyDescent="0.25">
      <c r="A24" s="53">
        <v>5</v>
      </c>
      <c r="B24" s="34" t="s">
        <v>45</v>
      </c>
      <c r="C24" s="40"/>
      <c r="D24" s="41"/>
      <c r="E24" s="29"/>
      <c r="F24" s="30"/>
      <c r="G24" s="41"/>
      <c r="H24" s="41"/>
      <c r="I24" s="29"/>
      <c r="J24" s="30"/>
      <c r="K24" s="40">
        <v>2</v>
      </c>
      <c r="L24" s="41"/>
      <c r="M24" s="29">
        <f>IF(K24&gt;0,K24*32, " ")</f>
        <v>64</v>
      </c>
      <c r="N24" s="30"/>
      <c r="O24" s="66">
        <f t="shared" si="12"/>
        <v>2</v>
      </c>
      <c r="P24" s="29" t="str">
        <f t="shared" si="13"/>
        <v xml:space="preserve"> </v>
      </c>
      <c r="Q24" s="29">
        <f t="shared" si="14"/>
        <v>64</v>
      </c>
      <c r="R24" s="30" t="str">
        <f t="shared" si="15"/>
        <v xml:space="preserve"> </v>
      </c>
      <c r="S24" s="9"/>
      <c r="T24" s="9"/>
    </row>
    <row r="25" spans="1:20" ht="13.5" customHeight="1" x14ac:dyDescent="0.25">
      <c r="A25" s="53">
        <v>6</v>
      </c>
      <c r="B25" s="34" t="s">
        <v>63</v>
      </c>
      <c r="C25" s="40"/>
      <c r="D25" s="41"/>
      <c r="E25" s="29" t="str">
        <f t="shared" si="9"/>
        <v xml:space="preserve"> </v>
      </c>
      <c r="F25" s="30" t="str">
        <f t="shared" si="9"/>
        <v xml:space="preserve"> </v>
      </c>
      <c r="G25" s="41"/>
      <c r="H25" s="41"/>
      <c r="I25" s="29" t="str">
        <f t="shared" si="10"/>
        <v xml:space="preserve"> </v>
      </c>
      <c r="J25" s="30" t="str">
        <f t="shared" si="10"/>
        <v xml:space="preserve"> </v>
      </c>
      <c r="K25" s="40">
        <v>2</v>
      </c>
      <c r="L25" s="41"/>
      <c r="M25" s="29">
        <f t="shared" si="11"/>
        <v>64</v>
      </c>
      <c r="N25" s="30" t="str">
        <f t="shared" si="11"/>
        <v xml:space="preserve"> </v>
      </c>
      <c r="O25" s="66">
        <f t="shared" si="12"/>
        <v>2</v>
      </c>
      <c r="P25" s="29" t="str">
        <f t="shared" si="13"/>
        <v xml:space="preserve"> </v>
      </c>
      <c r="Q25" s="29">
        <f t="shared" si="14"/>
        <v>64</v>
      </c>
      <c r="R25" s="30" t="str">
        <f t="shared" si="15"/>
        <v xml:space="preserve"> </v>
      </c>
      <c r="S25" s="9"/>
      <c r="T25" s="9"/>
    </row>
    <row r="26" spans="1:20" ht="13.5" customHeight="1" x14ac:dyDescent="0.25">
      <c r="A26" s="53">
        <v>7</v>
      </c>
      <c r="B26" s="47" t="s">
        <v>31</v>
      </c>
      <c r="C26" s="40"/>
      <c r="D26" s="41">
        <v>5</v>
      </c>
      <c r="E26" s="29" t="str">
        <f t="shared" si="9"/>
        <v xml:space="preserve"> </v>
      </c>
      <c r="F26" s="30">
        <f t="shared" si="9"/>
        <v>170</v>
      </c>
      <c r="G26" s="41"/>
      <c r="H26" s="41">
        <v>10</v>
      </c>
      <c r="I26" s="29" t="str">
        <f t="shared" si="10"/>
        <v xml:space="preserve"> </v>
      </c>
      <c r="J26" s="30">
        <f t="shared" si="10"/>
        <v>340</v>
      </c>
      <c r="K26" s="40"/>
      <c r="L26" s="41">
        <v>15</v>
      </c>
      <c r="M26" s="29" t="str">
        <f t="shared" si="11"/>
        <v xml:space="preserve"> </v>
      </c>
      <c r="N26" s="30">
        <f t="shared" si="11"/>
        <v>480</v>
      </c>
      <c r="O26" s="66" t="str">
        <f t="shared" si="12"/>
        <v xml:space="preserve"> </v>
      </c>
      <c r="P26" s="29">
        <f t="shared" si="13"/>
        <v>30</v>
      </c>
      <c r="Q26" s="29" t="str">
        <f t="shared" si="14"/>
        <v xml:space="preserve"> </v>
      </c>
      <c r="R26" s="30">
        <f t="shared" si="15"/>
        <v>990</v>
      </c>
      <c r="S26" s="9"/>
      <c r="T26" s="9"/>
    </row>
    <row r="27" spans="1:20" ht="13.5" customHeight="1" x14ac:dyDescent="0.25">
      <c r="A27" s="53"/>
      <c r="B27" s="34" t="s">
        <v>53</v>
      </c>
      <c r="C27" s="40"/>
      <c r="D27" s="41"/>
      <c r="E27" s="29"/>
      <c r="F27" s="30"/>
      <c r="G27" s="41"/>
      <c r="H27" s="41"/>
      <c r="I27" s="29"/>
      <c r="J27" s="30"/>
      <c r="K27" s="40"/>
      <c r="L27" s="41"/>
      <c r="M27" s="29"/>
      <c r="N27" s="30"/>
      <c r="O27" s="66" t="str">
        <f t="shared" si="12"/>
        <v xml:space="preserve"> </v>
      </c>
      <c r="P27" s="29" t="str">
        <f t="shared" si="13"/>
        <v xml:space="preserve"> </v>
      </c>
      <c r="Q27" s="29" t="str">
        <f t="shared" si="14"/>
        <v xml:space="preserve"> </v>
      </c>
      <c r="R27" s="30" t="str">
        <f t="shared" si="15"/>
        <v xml:space="preserve"> </v>
      </c>
      <c r="S27" s="9"/>
      <c r="T27" s="9"/>
    </row>
    <row r="28" spans="1:20" ht="13.5" customHeight="1" thickBot="1" x14ac:dyDescent="0.3">
      <c r="A28" s="53"/>
      <c r="B28" s="34" t="s">
        <v>104</v>
      </c>
      <c r="C28" s="40"/>
      <c r="D28" s="41"/>
      <c r="E28" s="29" t="str">
        <f t="shared" si="9"/>
        <v xml:space="preserve"> </v>
      </c>
      <c r="F28" s="30" t="str">
        <f t="shared" si="9"/>
        <v xml:space="preserve"> </v>
      </c>
      <c r="G28" s="41"/>
      <c r="H28" s="41"/>
      <c r="I28" s="29" t="str">
        <f t="shared" si="10"/>
        <v xml:space="preserve"> </v>
      </c>
      <c r="J28" s="30" t="str">
        <f t="shared" si="10"/>
        <v xml:space="preserve"> </v>
      </c>
      <c r="K28" s="40"/>
      <c r="L28" s="41"/>
      <c r="M28" s="29" t="str">
        <f t="shared" si="11"/>
        <v xml:space="preserve"> </v>
      </c>
      <c r="N28" s="67" t="str">
        <f t="shared" si="11"/>
        <v xml:space="preserve"> </v>
      </c>
      <c r="O28" s="74" t="str">
        <f t="shared" si="12"/>
        <v xml:space="preserve"> </v>
      </c>
      <c r="P28" s="75" t="str">
        <f t="shared" si="13"/>
        <v xml:space="preserve"> </v>
      </c>
      <c r="Q28" s="75" t="str">
        <f t="shared" si="14"/>
        <v xml:space="preserve"> </v>
      </c>
      <c r="R28" s="67" t="str">
        <f t="shared" si="15"/>
        <v xml:space="preserve"> </v>
      </c>
      <c r="S28" s="9"/>
      <c r="T28" s="9"/>
    </row>
    <row r="29" spans="1:20" ht="15" customHeight="1" thickBot="1" x14ac:dyDescent="0.3">
      <c r="A29" s="190" t="s">
        <v>17</v>
      </c>
      <c r="B29" s="191"/>
      <c r="C29" s="61">
        <f>SUM(C7:C16)</f>
        <v>17</v>
      </c>
      <c r="D29" s="15">
        <f t="shared" ref="D29:R29" si="16">SUM(D7:D18)</f>
        <v>2</v>
      </c>
      <c r="E29" s="62">
        <f>SUM(E7:E16)</f>
        <v>578</v>
      </c>
      <c r="F29" s="16">
        <f t="shared" si="16"/>
        <v>68</v>
      </c>
      <c r="G29" s="61">
        <f>SUM(G7:G16)</f>
        <v>13</v>
      </c>
      <c r="H29" s="15">
        <f t="shared" si="16"/>
        <v>0</v>
      </c>
      <c r="I29" s="62">
        <f>SUM(I7:I16)</f>
        <v>442</v>
      </c>
      <c r="J29" s="16">
        <f t="shared" si="16"/>
        <v>0</v>
      </c>
      <c r="K29" s="61">
        <f>SUM(K7:K16)</f>
        <v>9</v>
      </c>
      <c r="L29" s="15">
        <f t="shared" si="16"/>
        <v>0</v>
      </c>
      <c r="M29" s="62">
        <f>SUM(M7:M16)</f>
        <v>288</v>
      </c>
      <c r="N29" s="16">
        <f t="shared" si="16"/>
        <v>0</v>
      </c>
      <c r="O29" s="76">
        <f>SUM(O7:O16)</f>
        <v>39</v>
      </c>
      <c r="P29" s="64">
        <f t="shared" si="16"/>
        <v>2</v>
      </c>
      <c r="Q29" s="77">
        <f>SUM(Q7:Q16)</f>
        <v>1308</v>
      </c>
      <c r="R29" s="65">
        <f t="shared" si="16"/>
        <v>68</v>
      </c>
      <c r="S29" s="9"/>
      <c r="T29" s="9"/>
    </row>
    <row r="30" spans="1:20" ht="15" customHeight="1" thickBot="1" x14ac:dyDescent="0.3">
      <c r="A30" s="206" t="s">
        <v>18</v>
      </c>
      <c r="B30" s="207"/>
      <c r="C30" s="17">
        <f t="shared" ref="C30:R30" si="17">SUM(C20:C28)</f>
        <v>5</v>
      </c>
      <c r="D30" s="18">
        <f t="shared" si="17"/>
        <v>5</v>
      </c>
      <c r="E30" s="18">
        <f t="shared" si="17"/>
        <v>170</v>
      </c>
      <c r="F30" s="19">
        <f t="shared" si="17"/>
        <v>170</v>
      </c>
      <c r="G30" s="17">
        <f t="shared" si="17"/>
        <v>5</v>
      </c>
      <c r="H30" s="18">
        <f t="shared" si="17"/>
        <v>12</v>
      </c>
      <c r="I30" s="18">
        <f t="shared" si="17"/>
        <v>170</v>
      </c>
      <c r="J30" s="19">
        <f t="shared" si="17"/>
        <v>408</v>
      </c>
      <c r="K30" s="17">
        <f t="shared" si="17"/>
        <v>6</v>
      </c>
      <c r="L30" s="18">
        <f t="shared" si="17"/>
        <v>15</v>
      </c>
      <c r="M30" s="18">
        <f t="shared" si="17"/>
        <v>192</v>
      </c>
      <c r="N30" s="19">
        <f t="shared" si="17"/>
        <v>480</v>
      </c>
      <c r="O30" s="17">
        <f t="shared" si="17"/>
        <v>16</v>
      </c>
      <c r="P30" s="18">
        <f t="shared" si="17"/>
        <v>32</v>
      </c>
      <c r="Q30" s="18">
        <f t="shared" si="17"/>
        <v>532</v>
      </c>
      <c r="R30" s="19">
        <f t="shared" si="17"/>
        <v>1058</v>
      </c>
      <c r="S30" s="20"/>
      <c r="T30" s="20"/>
    </row>
    <row r="31" spans="1:20" ht="15" customHeight="1" thickTop="1" thickBot="1" x14ac:dyDescent="0.3">
      <c r="A31" s="184" t="s">
        <v>19</v>
      </c>
      <c r="B31" s="185"/>
      <c r="C31" s="21">
        <f>C29+C30</f>
        <v>22</v>
      </c>
      <c r="D31" s="22">
        <f t="shared" ref="D31:R31" si="18">D29+D30</f>
        <v>7</v>
      </c>
      <c r="E31" s="22">
        <f t="shared" si="18"/>
        <v>748</v>
      </c>
      <c r="F31" s="23">
        <f t="shared" si="18"/>
        <v>238</v>
      </c>
      <c r="G31" s="21">
        <f t="shared" si="18"/>
        <v>18</v>
      </c>
      <c r="H31" s="22">
        <f t="shared" si="18"/>
        <v>12</v>
      </c>
      <c r="I31" s="22">
        <f t="shared" si="18"/>
        <v>612</v>
      </c>
      <c r="J31" s="23">
        <f t="shared" si="18"/>
        <v>408</v>
      </c>
      <c r="K31" s="21">
        <f t="shared" si="18"/>
        <v>15</v>
      </c>
      <c r="L31" s="22">
        <f t="shared" si="18"/>
        <v>15</v>
      </c>
      <c r="M31" s="22">
        <f t="shared" si="18"/>
        <v>480</v>
      </c>
      <c r="N31" s="23">
        <f t="shared" si="18"/>
        <v>480</v>
      </c>
      <c r="O31" s="21">
        <f t="shared" si="18"/>
        <v>55</v>
      </c>
      <c r="P31" s="22">
        <f t="shared" si="18"/>
        <v>34</v>
      </c>
      <c r="Q31" s="22">
        <f t="shared" si="18"/>
        <v>1840</v>
      </c>
      <c r="R31" s="23">
        <f t="shared" si="18"/>
        <v>1126</v>
      </c>
      <c r="S31" s="24"/>
      <c r="T31" s="24"/>
    </row>
    <row r="32" spans="1:20" ht="15" customHeight="1" thickTop="1" thickBot="1" x14ac:dyDescent="0.3">
      <c r="A32" s="186"/>
      <c r="B32" s="187"/>
      <c r="C32" s="178">
        <f>C31+D31</f>
        <v>29</v>
      </c>
      <c r="D32" s="179"/>
      <c r="E32" s="182">
        <f>E31+F31</f>
        <v>986</v>
      </c>
      <c r="F32" s="183"/>
      <c r="G32" s="178">
        <f>G31+H31</f>
        <v>30</v>
      </c>
      <c r="H32" s="179"/>
      <c r="I32" s="182">
        <f>I31+J31</f>
        <v>1020</v>
      </c>
      <c r="J32" s="183"/>
      <c r="K32" s="178">
        <f>K31+L31</f>
        <v>30</v>
      </c>
      <c r="L32" s="179"/>
      <c r="M32" s="182">
        <f>M31+N31</f>
        <v>960</v>
      </c>
      <c r="N32" s="183"/>
      <c r="O32" s="178">
        <f>O31+P31</f>
        <v>89</v>
      </c>
      <c r="P32" s="179"/>
      <c r="Q32" s="182">
        <f>Q31+R31</f>
        <v>2966</v>
      </c>
      <c r="R32" s="183"/>
      <c r="S32" s="24"/>
      <c r="T32" s="24"/>
    </row>
    <row r="33" spans="1:24" ht="6" customHeight="1" thickTop="1" x14ac:dyDescent="0.25">
      <c r="A33" s="25"/>
      <c r="B33" s="48"/>
      <c r="C33" s="26"/>
      <c r="D33" s="26"/>
      <c r="E33" s="26"/>
      <c r="F33" s="26"/>
      <c r="G33" s="26"/>
      <c r="H33" s="26"/>
      <c r="I33" s="26"/>
      <c r="K33" s="26"/>
      <c r="L33" s="26"/>
      <c r="M33" s="26"/>
      <c r="N33" s="26"/>
      <c r="O33" s="26"/>
      <c r="P33" s="26"/>
      <c r="Q33" s="26"/>
      <c r="R33" s="26"/>
      <c r="S33" s="26"/>
      <c r="T33" s="9"/>
      <c r="U33" s="26"/>
      <c r="V33" s="9"/>
      <c r="W33" s="9"/>
      <c r="X33" s="9"/>
    </row>
    <row r="34" spans="1:24" ht="24" customHeight="1" x14ac:dyDescent="0.25">
      <c r="B34" s="175" t="s">
        <v>75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07"/>
      <c r="T34" s="107"/>
      <c r="U34" s="107"/>
      <c r="V34" s="107"/>
      <c r="W34" s="2"/>
      <c r="X34" s="2"/>
    </row>
    <row r="35" spans="1:24" ht="11.25" customHeight="1" x14ac:dyDescent="0.25">
      <c r="B35" s="48" t="s">
        <v>48</v>
      </c>
    </row>
    <row r="36" spans="1:24" ht="11.25" customHeight="1" x14ac:dyDescent="0.25">
      <c r="B36" s="49" t="s">
        <v>105</v>
      </c>
    </row>
    <row r="37" spans="1:24" ht="15" customHeight="1" x14ac:dyDescent="0.25"/>
    <row r="38" spans="1:24" ht="15" customHeight="1" x14ac:dyDescent="0.25"/>
    <row r="39" spans="1:24" ht="15" customHeight="1" x14ac:dyDescent="0.25"/>
    <row r="40" spans="1:24" ht="15" customHeight="1" x14ac:dyDescent="0.25"/>
    <row r="41" spans="1:24" ht="15" customHeight="1" x14ac:dyDescent="0.25"/>
  </sheetData>
  <mergeCells count="29"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A6:B6"/>
    <mergeCell ref="A19:B19"/>
    <mergeCell ref="A29:B29"/>
    <mergeCell ref="A30:B30"/>
    <mergeCell ref="A31:B32"/>
    <mergeCell ref="B34:R34"/>
    <mergeCell ref="E32:F32"/>
    <mergeCell ref="G32:H32"/>
    <mergeCell ref="Q32:R32"/>
    <mergeCell ref="I32:J32"/>
    <mergeCell ref="K32:L32"/>
    <mergeCell ref="M32:N32"/>
    <mergeCell ref="O32:P32"/>
    <mergeCell ref="C32:D32"/>
  </mergeCells>
  <phoneticPr fontId="0" type="noConversion"/>
  <printOptions horizontalCentered="1" verticalCentered="1"/>
  <pageMargins left="0.19685039370078741" right="0.19685039370078741" top="0.19685039370078741" bottom="0.15748031496062992" header="0.19685039370078741" footer="0.1968503937007874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workbookViewId="0">
      <selection activeCell="M8" sqref="M8"/>
    </sheetView>
  </sheetViews>
  <sheetFormatPr defaultRowHeight="13.2" x14ac:dyDescent="0.25"/>
  <cols>
    <col min="1" max="1" width="4" customWidth="1"/>
    <col min="2" max="2" width="28.6640625" customWidth="1"/>
    <col min="3" max="18" width="6.77734375" customWidth="1"/>
  </cols>
  <sheetData>
    <row r="1" spans="1:18" ht="13.5" customHeight="1" x14ac:dyDescent="0.25">
      <c r="A1" s="192" t="s">
        <v>101</v>
      </c>
      <c r="B1" s="193"/>
      <c r="C1" s="193"/>
      <c r="D1" s="193"/>
      <c r="E1" s="193"/>
      <c r="F1" s="193"/>
      <c r="G1" s="193"/>
      <c r="H1" s="1"/>
      <c r="I1" s="1"/>
      <c r="J1" s="1"/>
      <c r="K1" s="1"/>
      <c r="L1" s="1"/>
      <c r="M1" s="1"/>
      <c r="N1" s="1"/>
      <c r="O1" s="1"/>
      <c r="P1" s="2"/>
      <c r="Q1" s="1"/>
      <c r="R1" s="2"/>
    </row>
    <row r="2" spans="1:18" ht="13.5" customHeight="1" x14ac:dyDescent="0.25">
      <c r="A2" s="194" t="s">
        <v>55</v>
      </c>
      <c r="B2" s="195"/>
      <c r="C2" s="195"/>
      <c r="D2" s="195"/>
      <c r="E2" s="195"/>
      <c r="F2" s="195"/>
      <c r="G2" s="195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13.5" customHeight="1" thickBot="1" x14ac:dyDescent="0.3">
      <c r="A3" s="50"/>
      <c r="B3" s="5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1"/>
      <c r="R3" s="2"/>
    </row>
    <row r="4" spans="1:18" ht="13.5" customHeight="1" thickTop="1" x14ac:dyDescent="0.25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8" t="s">
        <v>5</v>
      </c>
      <c r="P4" s="209"/>
      <c r="Q4" s="209"/>
      <c r="R4" s="210"/>
    </row>
    <row r="5" spans="1:18" ht="13.5" customHeight="1" x14ac:dyDescent="0.25">
      <c r="A5" s="198"/>
      <c r="B5" s="199"/>
      <c r="C5" s="211" t="s">
        <v>6</v>
      </c>
      <c r="D5" s="205"/>
      <c r="E5" s="176" t="s">
        <v>7</v>
      </c>
      <c r="F5" s="177"/>
      <c r="G5" s="204" t="s">
        <v>6</v>
      </c>
      <c r="H5" s="205"/>
      <c r="I5" s="176" t="s">
        <v>7</v>
      </c>
      <c r="J5" s="204"/>
      <c r="K5" s="211" t="s">
        <v>6</v>
      </c>
      <c r="L5" s="205"/>
      <c r="M5" s="176" t="s">
        <v>7</v>
      </c>
      <c r="N5" s="177"/>
      <c r="O5" s="211" t="s">
        <v>6</v>
      </c>
      <c r="P5" s="205"/>
      <c r="Q5" s="176" t="s">
        <v>7</v>
      </c>
      <c r="R5" s="177"/>
    </row>
    <row r="6" spans="1:18" ht="13.5" customHeight="1" thickBot="1" x14ac:dyDescent="0.3">
      <c r="A6" s="180" t="s">
        <v>8</v>
      </c>
      <c r="B6" s="181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71" t="s">
        <v>9</v>
      </c>
      <c r="P6" s="72" t="s">
        <v>10</v>
      </c>
      <c r="Q6" s="72" t="s">
        <v>9</v>
      </c>
      <c r="R6" s="73" t="s">
        <v>10</v>
      </c>
    </row>
    <row r="7" spans="1:18" ht="13.5" customHeight="1" x14ac:dyDescent="0.25">
      <c r="A7" s="52">
        <v>1</v>
      </c>
      <c r="B7" s="31" t="s">
        <v>11</v>
      </c>
      <c r="C7" s="32">
        <v>3</v>
      </c>
      <c r="D7" s="33"/>
      <c r="E7" s="27">
        <f t="shared" ref="E7:F12" si="0">IF(C7&gt;0,C7*34, " ")</f>
        <v>102</v>
      </c>
      <c r="F7" s="28" t="str">
        <f t="shared" si="0"/>
        <v xml:space="preserve"> </v>
      </c>
      <c r="G7" s="38">
        <v>2</v>
      </c>
      <c r="H7" s="33"/>
      <c r="I7" s="27">
        <f t="shared" ref="I7:J12" si="1">IF(G7&gt;0,G7*34, " ")</f>
        <v>68</v>
      </c>
      <c r="J7" s="28" t="str">
        <f t="shared" si="1"/>
        <v xml:space="preserve"> </v>
      </c>
      <c r="K7" s="32">
        <v>2</v>
      </c>
      <c r="L7" s="33"/>
      <c r="M7" s="27">
        <f t="shared" ref="M7:N12" si="2">IF(K7&gt;0,K7*32, " ")</f>
        <v>64</v>
      </c>
      <c r="N7" s="28" t="str">
        <f t="shared" si="2"/>
        <v xml:space="preserve"> </v>
      </c>
      <c r="O7" s="68">
        <f t="shared" ref="O7:O12" si="3">IF(C7+G7+K7&gt;0,C7+G7+K7, " ")</f>
        <v>7</v>
      </c>
      <c r="P7" s="69" t="str">
        <f t="shared" ref="P7:P12" si="4">IF(D7+H7+L7&gt;0, D7+H7+L7, " ")</f>
        <v xml:space="preserve"> </v>
      </c>
      <c r="Q7" s="69">
        <f t="shared" ref="Q7:R12" si="5">IF(O7&lt;&gt;" ", (IF(E7&lt;&gt;" ", E7, 0)+IF(I7&lt;&gt;" ", I7, 0)+IF(M7&lt;&gt;" ", M7, 0)), " ")</f>
        <v>234</v>
      </c>
      <c r="R7" s="80" t="str">
        <f t="shared" si="5"/>
        <v xml:space="preserve"> </v>
      </c>
    </row>
    <row r="8" spans="1:18" ht="13.5" customHeight="1" x14ac:dyDescent="0.25">
      <c r="A8" s="52">
        <v>2</v>
      </c>
      <c r="B8" s="34" t="s">
        <v>12</v>
      </c>
      <c r="C8" s="35">
        <v>2</v>
      </c>
      <c r="D8" s="36"/>
      <c r="E8" s="29">
        <f t="shared" si="0"/>
        <v>68</v>
      </c>
      <c r="F8" s="30" t="str">
        <f t="shared" si="0"/>
        <v xml:space="preserve"> </v>
      </c>
      <c r="G8" s="39">
        <v>2</v>
      </c>
      <c r="H8" s="36"/>
      <c r="I8" s="29">
        <f t="shared" si="1"/>
        <v>68</v>
      </c>
      <c r="J8" s="30" t="str">
        <f t="shared" si="1"/>
        <v xml:space="preserve"> </v>
      </c>
      <c r="K8" s="35">
        <v>2</v>
      </c>
      <c r="L8" s="36"/>
      <c r="M8" s="29">
        <f t="shared" si="2"/>
        <v>64</v>
      </c>
      <c r="N8" s="30" t="str">
        <f t="shared" si="2"/>
        <v xml:space="preserve"> </v>
      </c>
      <c r="O8" s="66">
        <f t="shared" si="3"/>
        <v>6</v>
      </c>
      <c r="P8" s="29" t="str">
        <f t="shared" si="4"/>
        <v xml:space="preserve"> </v>
      </c>
      <c r="Q8" s="29">
        <f t="shared" si="5"/>
        <v>200</v>
      </c>
      <c r="R8" s="30" t="str">
        <f t="shared" si="5"/>
        <v xml:space="preserve"> </v>
      </c>
    </row>
    <row r="9" spans="1:18" ht="13.5" customHeight="1" x14ac:dyDescent="0.25">
      <c r="A9" s="52">
        <v>3</v>
      </c>
      <c r="B9" s="34" t="s">
        <v>14</v>
      </c>
      <c r="C9" s="35">
        <v>2</v>
      </c>
      <c r="D9" s="36"/>
      <c r="E9" s="29">
        <f t="shared" si="0"/>
        <v>68</v>
      </c>
      <c r="F9" s="30" t="str">
        <f t="shared" si="0"/>
        <v xml:space="preserve"> </v>
      </c>
      <c r="G9" s="36">
        <v>2</v>
      </c>
      <c r="H9" s="36"/>
      <c r="I9" s="29">
        <f t="shared" si="1"/>
        <v>68</v>
      </c>
      <c r="J9" s="30" t="str">
        <f t="shared" si="1"/>
        <v xml:space="preserve"> </v>
      </c>
      <c r="K9" s="35">
        <v>2</v>
      </c>
      <c r="L9" s="36"/>
      <c r="M9" s="29">
        <f t="shared" si="2"/>
        <v>64</v>
      </c>
      <c r="N9" s="30" t="str">
        <f t="shared" si="2"/>
        <v xml:space="preserve"> </v>
      </c>
      <c r="O9" s="66">
        <f t="shared" si="3"/>
        <v>6</v>
      </c>
      <c r="P9" s="29" t="str">
        <f t="shared" si="4"/>
        <v xml:space="preserve"> </v>
      </c>
      <c r="Q9" s="29">
        <f t="shared" si="5"/>
        <v>200</v>
      </c>
      <c r="R9" s="30" t="str">
        <f t="shared" si="5"/>
        <v xml:space="preserve"> </v>
      </c>
    </row>
    <row r="10" spans="1:18" ht="13.5" customHeight="1" x14ac:dyDescent="0.25">
      <c r="A10" s="52">
        <v>4</v>
      </c>
      <c r="B10" s="34" t="s">
        <v>15</v>
      </c>
      <c r="C10" s="35">
        <v>3</v>
      </c>
      <c r="D10" s="36"/>
      <c r="E10" s="29">
        <f t="shared" si="0"/>
        <v>102</v>
      </c>
      <c r="F10" s="30" t="str">
        <f t="shared" si="0"/>
        <v xml:space="preserve"> </v>
      </c>
      <c r="G10" s="36">
        <v>2</v>
      </c>
      <c r="H10" s="36"/>
      <c r="I10" s="29">
        <f t="shared" si="1"/>
        <v>68</v>
      </c>
      <c r="J10" s="30" t="str">
        <f t="shared" si="1"/>
        <v xml:space="preserve"> </v>
      </c>
      <c r="K10" s="35">
        <v>2</v>
      </c>
      <c r="L10" s="36"/>
      <c r="M10" s="29">
        <f t="shared" si="2"/>
        <v>64</v>
      </c>
      <c r="N10" s="30" t="str">
        <f t="shared" si="2"/>
        <v xml:space="preserve"> </v>
      </c>
      <c r="O10" s="66">
        <f t="shared" si="3"/>
        <v>7</v>
      </c>
      <c r="P10" s="29" t="str">
        <f t="shared" si="4"/>
        <v xml:space="preserve"> </v>
      </c>
      <c r="Q10" s="29">
        <f t="shared" si="5"/>
        <v>234</v>
      </c>
      <c r="R10" s="30" t="str">
        <f t="shared" si="5"/>
        <v xml:space="preserve"> </v>
      </c>
    </row>
    <row r="11" spans="1:18" ht="13.5" customHeight="1" x14ac:dyDescent="0.25">
      <c r="A11" s="52">
        <v>5</v>
      </c>
      <c r="B11" s="34" t="s">
        <v>20</v>
      </c>
      <c r="C11" s="35"/>
      <c r="D11" s="36">
        <v>2</v>
      </c>
      <c r="E11" s="29" t="str">
        <f t="shared" si="0"/>
        <v xml:space="preserve"> </v>
      </c>
      <c r="F11" s="30">
        <f t="shared" si="0"/>
        <v>68</v>
      </c>
      <c r="G11" s="36"/>
      <c r="H11" s="36"/>
      <c r="I11" s="29" t="str">
        <f t="shared" si="1"/>
        <v xml:space="preserve"> </v>
      </c>
      <c r="J11" s="30" t="str">
        <f t="shared" si="1"/>
        <v xml:space="preserve"> </v>
      </c>
      <c r="K11" s="35"/>
      <c r="L11" s="36"/>
      <c r="M11" s="29" t="str">
        <f t="shared" si="2"/>
        <v xml:space="preserve"> </v>
      </c>
      <c r="N11" s="30" t="str">
        <f t="shared" si="2"/>
        <v xml:space="preserve"> </v>
      </c>
      <c r="O11" s="66" t="str">
        <f t="shared" si="3"/>
        <v xml:space="preserve"> </v>
      </c>
      <c r="P11" s="29">
        <f t="shared" si="4"/>
        <v>2</v>
      </c>
      <c r="Q11" s="29" t="str">
        <f t="shared" si="5"/>
        <v xml:space="preserve"> </v>
      </c>
      <c r="R11" s="30">
        <f t="shared" si="5"/>
        <v>68</v>
      </c>
    </row>
    <row r="12" spans="1:18" ht="13.5" customHeight="1" x14ac:dyDescent="0.25">
      <c r="A12" s="52">
        <v>6</v>
      </c>
      <c r="B12" s="34" t="s">
        <v>13</v>
      </c>
      <c r="C12" s="35">
        <v>2</v>
      </c>
      <c r="D12" s="36"/>
      <c r="E12" s="29">
        <f t="shared" si="0"/>
        <v>68</v>
      </c>
      <c r="F12" s="30" t="str">
        <f t="shared" si="0"/>
        <v xml:space="preserve"> </v>
      </c>
      <c r="G12" s="36"/>
      <c r="H12" s="36"/>
      <c r="I12" s="29" t="str">
        <f t="shared" si="1"/>
        <v xml:space="preserve"> </v>
      </c>
      <c r="J12" s="30" t="str">
        <f t="shared" si="1"/>
        <v xml:space="preserve"> </v>
      </c>
      <c r="K12" s="35"/>
      <c r="L12" s="36"/>
      <c r="M12" s="29" t="str">
        <f t="shared" si="2"/>
        <v xml:space="preserve"> </v>
      </c>
      <c r="N12" s="30" t="str">
        <f t="shared" si="2"/>
        <v xml:space="preserve"> </v>
      </c>
      <c r="O12" s="66">
        <f t="shared" si="3"/>
        <v>2</v>
      </c>
      <c r="P12" s="29" t="str">
        <f t="shared" si="4"/>
        <v xml:space="preserve"> </v>
      </c>
      <c r="Q12" s="29">
        <f t="shared" si="5"/>
        <v>68</v>
      </c>
      <c r="R12" s="30" t="str">
        <f t="shared" si="5"/>
        <v xml:space="preserve"> </v>
      </c>
    </row>
    <row r="13" spans="1:18" ht="13.5" customHeight="1" x14ac:dyDescent="0.25">
      <c r="A13" s="52">
        <v>7</v>
      </c>
      <c r="B13" s="34" t="s">
        <v>69</v>
      </c>
      <c r="C13" s="35"/>
      <c r="D13" s="36"/>
      <c r="E13" s="29" t="str">
        <f>IF(C13&gt;0,C13*34, " ")</f>
        <v xml:space="preserve"> </v>
      </c>
      <c r="F13" s="30" t="str">
        <f>IF(D13&gt;0,D13*34, " ")</f>
        <v xml:space="preserve"> </v>
      </c>
      <c r="G13" s="36"/>
      <c r="H13" s="36"/>
      <c r="I13" s="29" t="str">
        <f>IF(G13&gt;0,G13*34, " ")</f>
        <v xml:space="preserve"> </v>
      </c>
      <c r="J13" s="30" t="str">
        <f>IF(H13&gt;0,H13*34, " ")</f>
        <v xml:space="preserve"> </v>
      </c>
      <c r="K13" s="35">
        <v>2</v>
      </c>
      <c r="L13" s="36"/>
      <c r="M13" s="29">
        <f t="shared" ref="M13:N16" si="6">IF(K13&gt;0,K13*32, " ")</f>
        <v>64</v>
      </c>
      <c r="N13" s="30" t="str">
        <f>IF(L13&gt;0,L13*32, " ")</f>
        <v xml:space="preserve"> </v>
      </c>
      <c r="O13" s="108">
        <v>2</v>
      </c>
      <c r="P13" s="29" t="str">
        <f>IF(D13+H13+L13&gt;0, D13+H13+L13, " ")</f>
        <v xml:space="preserve"> </v>
      </c>
      <c r="Q13" s="29">
        <f t="shared" ref="Q13:R16" si="7">IF(O13&lt;&gt;" ", (IF(E13&lt;&gt;" ", E13, 0)+IF(I13&lt;&gt;" ", I13, 0)+IF(M13&lt;&gt;" ", M13, 0)), " ")</f>
        <v>64</v>
      </c>
      <c r="R13" s="30" t="str">
        <f>IF(P13&lt;&gt;" ", (IF(F13&lt;&gt;" ", F13, 0)+IF(J13&lt;&gt;" ", J13, 0)+IF(N13&lt;&gt;" ", N13, 0)), " ")</f>
        <v xml:space="preserve"> </v>
      </c>
    </row>
    <row r="14" spans="1:18" ht="13.5" customHeight="1" x14ac:dyDescent="0.25">
      <c r="A14" s="52">
        <v>8</v>
      </c>
      <c r="B14" s="112" t="s">
        <v>71</v>
      </c>
      <c r="C14" s="35">
        <v>1</v>
      </c>
      <c r="D14" s="36"/>
      <c r="E14" s="29">
        <f>IF(C14&gt;0,C14*34, " ")</f>
        <v>34</v>
      </c>
      <c r="F14" s="30"/>
      <c r="G14" s="36">
        <v>1</v>
      </c>
      <c r="H14" s="36"/>
      <c r="I14" s="29">
        <f>IF(G14&gt;0,G14*34, " ")</f>
        <v>34</v>
      </c>
      <c r="J14" s="30"/>
      <c r="K14" s="39">
        <v>1</v>
      </c>
      <c r="L14" s="36"/>
      <c r="M14" s="29">
        <f t="shared" si="6"/>
        <v>32</v>
      </c>
      <c r="N14" s="30"/>
      <c r="O14" s="113">
        <f>SUM(C14,G14,K14)</f>
        <v>3</v>
      </c>
      <c r="P14" s="56"/>
      <c r="Q14" s="69">
        <f t="shared" si="7"/>
        <v>100</v>
      </c>
      <c r="R14" s="57"/>
    </row>
    <row r="15" spans="1:18" ht="13.5" customHeight="1" x14ac:dyDescent="0.25">
      <c r="A15" s="52">
        <v>9</v>
      </c>
      <c r="B15" s="110" t="s">
        <v>72</v>
      </c>
      <c r="C15" s="35">
        <v>1</v>
      </c>
      <c r="D15" s="36"/>
      <c r="E15" s="29">
        <f>IF(C15&gt;0,C15*34, " ")</f>
        <v>34</v>
      </c>
      <c r="F15" s="30"/>
      <c r="G15" s="36">
        <v>1</v>
      </c>
      <c r="H15" s="36"/>
      <c r="I15" s="29">
        <f>IF(G15&gt;0,G15*34, " ")</f>
        <v>34</v>
      </c>
      <c r="J15" s="30"/>
      <c r="K15" s="39"/>
      <c r="L15" s="36"/>
      <c r="M15" s="29" t="str">
        <f t="shared" si="6"/>
        <v xml:space="preserve"> </v>
      </c>
      <c r="N15" s="30"/>
      <c r="O15" s="108">
        <v>2</v>
      </c>
      <c r="P15" s="106"/>
      <c r="Q15" s="29">
        <f t="shared" si="7"/>
        <v>68</v>
      </c>
      <c r="R15" s="81"/>
    </row>
    <row r="16" spans="1:18" ht="13.5" customHeight="1" thickBot="1" x14ac:dyDescent="0.3">
      <c r="A16" s="52">
        <v>10</v>
      </c>
      <c r="B16" s="34" t="s">
        <v>73</v>
      </c>
      <c r="C16" s="35"/>
      <c r="D16" s="36"/>
      <c r="E16" s="29" t="str">
        <f>IF(C16&gt;0,C16*34, " ")</f>
        <v xml:space="preserve"> </v>
      </c>
      <c r="F16" s="30"/>
      <c r="G16" s="36"/>
      <c r="H16" s="36"/>
      <c r="I16" s="29"/>
      <c r="J16" s="30"/>
      <c r="K16" s="39">
        <v>1</v>
      </c>
      <c r="L16" s="36"/>
      <c r="M16" s="29">
        <f t="shared" si="6"/>
        <v>32</v>
      </c>
      <c r="N16" s="30" t="str">
        <f t="shared" si="6"/>
        <v xml:space="preserve"> </v>
      </c>
      <c r="O16" s="108">
        <v>1</v>
      </c>
      <c r="P16" s="75" t="str">
        <f>IF(D16+H16+L16&gt;0, D16+H16+L16, " ")</f>
        <v xml:space="preserve"> </v>
      </c>
      <c r="Q16" s="29">
        <f t="shared" si="7"/>
        <v>32</v>
      </c>
      <c r="R16" s="67" t="str">
        <f t="shared" si="7"/>
        <v xml:space="preserve"> </v>
      </c>
    </row>
    <row r="17" spans="1:18" ht="13.5" customHeight="1" thickBot="1" x14ac:dyDescent="0.3">
      <c r="A17" s="188" t="s">
        <v>16</v>
      </c>
      <c r="B17" s="189"/>
      <c r="C17" s="10" t="s">
        <v>9</v>
      </c>
      <c r="D17" s="11" t="s">
        <v>10</v>
      </c>
      <c r="E17" s="11" t="s">
        <v>9</v>
      </c>
      <c r="F17" s="12" t="s">
        <v>10</v>
      </c>
      <c r="G17" s="13" t="s">
        <v>9</v>
      </c>
      <c r="H17" s="11" t="s">
        <v>10</v>
      </c>
      <c r="I17" s="11" t="s">
        <v>9</v>
      </c>
      <c r="J17" s="14" t="s">
        <v>10</v>
      </c>
      <c r="K17" s="10" t="s">
        <v>9</v>
      </c>
      <c r="L17" s="11" t="s">
        <v>10</v>
      </c>
      <c r="M17" s="11" t="s">
        <v>9</v>
      </c>
      <c r="N17" s="12" t="s">
        <v>10</v>
      </c>
      <c r="O17" s="13" t="s">
        <v>9</v>
      </c>
      <c r="P17" s="11" t="s">
        <v>10</v>
      </c>
      <c r="Q17" s="11" t="s">
        <v>9</v>
      </c>
      <c r="R17" s="12" t="s">
        <v>10</v>
      </c>
    </row>
    <row r="18" spans="1:18" ht="13.5" customHeight="1" x14ac:dyDescent="0.25">
      <c r="A18" s="53">
        <v>1</v>
      </c>
      <c r="B18" s="34" t="s">
        <v>56</v>
      </c>
      <c r="C18" s="40">
        <v>2</v>
      </c>
      <c r="D18" s="41"/>
      <c r="E18" s="29">
        <f t="shared" ref="E18:F26" si="8">IF(C18&gt;0,C18*34, " ")</f>
        <v>68</v>
      </c>
      <c r="F18" s="30" t="str">
        <f t="shared" si="8"/>
        <v xml:space="preserve"> </v>
      </c>
      <c r="G18" s="41"/>
      <c r="H18" s="41"/>
      <c r="I18" s="29" t="str">
        <f t="shared" ref="I18:J26" si="9">IF(G18&gt;0,G18*34, " ")</f>
        <v xml:space="preserve"> </v>
      </c>
      <c r="J18" s="30" t="str">
        <f t="shared" si="9"/>
        <v xml:space="preserve"> </v>
      </c>
      <c r="K18" s="40"/>
      <c r="L18" s="41"/>
      <c r="M18" s="29" t="str">
        <f t="shared" ref="M18:N26" si="10">IF(K18&gt;0,K18*32, " ")</f>
        <v xml:space="preserve"> </v>
      </c>
      <c r="N18" s="30" t="str">
        <f t="shared" si="10"/>
        <v xml:space="preserve"> </v>
      </c>
      <c r="O18" s="68">
        <f t="shared" ref="O18:O28" si="11">IF(C18+G18+K18&gt;0,C18+G18+K18, " ")</f>
        <v>2</v>
      </c>
      <c r="P18" s="69" t="str">
        <f t="shared" ref="P18:P28" si="12">IF(D18+H18+L18&gt;0, D18+H18+L18, " ")</f>
        <v xml:space="preserve"> </v>
      </c>
      <c r="Q18" s="69">
        <f t="shared" ref="Q18:R28" si="13">IF(O18&lt;&gt;" ", (IF(E18&lt;&gt;" ", E18, 0)+IF(I18&lt;&gt;" ", I18, 0)+IF(M18&lt;&gt;" ", M18, 0)), " ")</f>
        <v>68</v>
      </c>
      <c r="R18" s="70" t="str">
        <f t="shared" si="13"/>
        <v xml:space="preserve"> </v>
      </c>
    </row>
    <row r="19" spans="1:18" ht="13.5" customHeight="1" x14ac:dyDescent="0.25">
      <c r="A19" s="53">
        <v>2</v>
      </c>
      <c r="B19" s="34" t="s">
        <v>57</v>
      </c>
      <c r="C19" s="40">
        <v>2</v>
      </c>
      <c r="D19" s="41"/>
      <c r="E19" s="29">
        <f t="shared" si="8"/>
        <v>68</v>
      </c>
      <c r="F19" s="30" t="str">
        <f t="shared" si="8"/>
        <v xml:space="preserve"> </v>
      </c>
      <c r="G19" s="41"/>
      <c r="H19" s="41"/>
      <c r="I19" s="29" t="str">
        <f t="shared" si="9"/>
        <v xml:space="preserve"> </v>
      </c>
      <c r="J19" s="30" t="str">
        <f t="shared" si="9"/>
        <v xml:space="preserve"> </v>
      </c>
      <c r="K19" s="40"/>
      <c r="L19" s="41"/>
      <c r="M19" s="29" t="str">
        <f t="shared" si="10"/>
        <v xml:space="preserve"> </v>
      </c>
      <c r="N19" s="30" t="str">
        <f t="shared" si="10"/>
        <v xml:space="preserve"> </v>
      </c>
      <c r="O19" s="66">
        <f t="shared" si="11"/>
        <v>2</v>
      </c>
      <c r="P19" s="29" t="str">
        <f t="shared" si="12"/>
        <v xml:space="preserve"> </v>
      </c>
      <c r="Q19" s="29">
        <f t="shared" si="13"/>
        <v>68</v>
      </c>
      <c r="R19" s="30" t="str">
        <f t="shared" si="13"/>
        <v xml:space="preserve"> </v>
      </c>
    </row>
    <row r="20" spans="1:18" ht="13.5" customHeight="1" x14ac:dyDescent="0.25">
      <c r="A20" s="53">
        <v>3</v>
      </c>
      <c r="B20" s="34" t="s">
        <v>58</v>
      </c>
      <c r="C20" s="40">
        <v>2</v>
      </c>
      <c r="D20" s="41"/>
      <c r="E20" s="29">
        <f t="shared" si="8"/>
        <v>68</v>
      </c>
      <c r="F20" s="30" t="str">
        <f t="shared" si="8"/>
        <v xml:space="preserve"> </v>
      </c>
      <c r="G20" s="41"/>
      <c r="H20" s="41"/>
      <c r="I20" s="29" t="str">
        <f t="shared" si="9"/>
        <v xml:space="preserve"> </v>
      </c>
      <c r="J20" s="30" t="str">
        <f t="shared" si="9"/>
        <v xml:space="preserve"> </v>
      </c>
      <c r="K20" s="40"/>
      <c r="L20" s="41"/>
      <c r="M20" s="29" t="str">
        <f t="shared" si="10"/>
        <v xml:space="preserve"> </v>
      </c>
      <c r="N20" s="30" t="str">
        <f t="shared" si="10"/>
        <v xml:space="preserve"> </v>
      </c>
      <c r="O20" s="66">
        <f t="shared" si="11"/>
        <v>2</v>
      </c>
      <c r="P20" s="29" t="str">
        <f t="shared" si="12"/>
        <v xml:space="preserve"> </v>
      </c>
      <c r="Q20" s="29">
        <f t="shared" si="13"/>
        <v>68</v>
      </c>
      <c r="R20" s="30" t="str">
        <f t="shared" si="13"/>
        <v xml:space="preserve"> </v>
      </c>
    </row>
    <row r="21" spans="1:18" ht="13.5" customHeight="1" x14ac:dyDescent="0.25">
      <c r="A21" s="53">
        <v>4</v>
      </c>
      <c r="B21" s="34" t="s">
        <v>59</v>
      </c>
      <c r="C21" s="40">
        <v>2</v>
      </c>
      <c r="D21" s="41"/>
      <c r="E21" s="29">
        <f t="shared" si="8"/>
        <v>68</v>
      </c>
      <c r="F21" s="30" t="str">
        <f t="shared" si="8"/>
        <v xml:space="preserve"> </v>
      </c>
      <c r="G21" s="41"/>
      <c r="H21" s="41"/>
      <c r="I21" s="29" t="str">
        <f t="shared" si="9"/>
        <v xml:space="preserve"> </v>
      </c>
      <c r="J21" s="30" t="str">
        <f t="shared" si="9"/>
        <v xml:space="preserve"> </v>
      </c>
      <c r="K21" s="40"/>
      <c r="L21" s="41"/>
      <c r="M21" s="29" t="str">
        <f t="shared" si="10"/>
        <v xml:space="preserve"> </v>
      </c>
      <c r="N21" s="30" t="str">
        <f t="shared" si="10"/>
        <v xml:space="preserve"> </v>
      </c>
      <c r="O21" s="66">
        <f t="shared" si="11"/>
        <v>2</v>
      </c>
      <c r="P21" s="29" t="str">
        <f t="shared" si="12"/>
        <v xml:space="preserve"> </v>
      </c>
      <c r="Q21" s="29">
        <f t="shared" si="13"/>
        <v>68</v>
      </c>
      <c r="R21" s="30" t="str">
        <f t="shared" si="13"/>
        <v xml:space="preserve"> </v>
      </c>
    </row>
    <row r="22" spans="1:18" ht="13.5" customHeight="1" x14ac:dyDescent="0.25">
      <c r="A22" s="53">
        <v>5</v>
      </c>
      <c r="B22" s="34" t="s">
        <v>60</v>
      </c>
      <c r="C22" s="40"/>
      <c r="D22" s="41"/>
      <c r="E22" s="29" t="str">
        <f t="shared" si="8"/>
        <v xml:space="preserve"> </v>
      </c>
      <c r="F22" s="30" t="str">
        <f t="shared" si="8"/>
        <v xml:space="preserve"> </v>
      </c>
      <c r="G22" s="41">
        <v>2</v>
      </c>
      <c r="H22" s="41"/>
      <c r="I22" s="29">
        <f t="shared" si="9"/>
        <v>68</v>
      </c>
      <c r="J22" s="30" t="str">
        <f t="shared" si="9"/>
        <v xml:space="preserve"> </v>
      </c>
      <c r="K22" s="40"/>
      <c r="L22" s="41"/>
      <c r="M22" s="29" t="str">
        <f t="shared" si="10"/>
        <v xml:space="preserve"> </v>
      </c>
      <c r="N22" s="30" t="str">
        <f t="shared" si="10"/>
        <v xml:space="preserve"> </v>
      </c>
      <c r="O22" s="66">
        <f t="shared" si="11"/>
        <v>2</v>
      </c>
      <c r="P22" s="29" t="str">
        <f t="shared" si="12"/>
        <v xml:space="preserve"> </v>
      </c>
      <c r="Q22" s="29">
        <f t="shared" si="13"/>
        <v>68</v>
      </c>
      <c r="R22" s="30" t="str">
        <f t="shared" si="13"/>
        <v xml:space="preserve"> </v>
      </c>
    </row>
    <row r="23" spans="1:18" ht="13.5" customHeight="1" x14ac:dyDescent="0.25">
      <c r="A23" s="53">
        <v>6</v>
      </c>
      <c r="B23" s="34" t="s">
        <v>61</v>
      </c>
      <c r="C23" s="40">
        <v>2</v>
      </c>
      <c r="D23" s="41"/>
      <c r="E23" s="29">
        <f t="shared" si="8"/>
        <v>68</v>
      </c>
      <c r="F23" s="30" t="str">
        <f t="shared" si="8"/>
        <v xml:space="preserve"> </v>
      </c>
      <c r="G23" s="41">
        <v>2</v>
      </c>
      <c r="H23" s="41"/>
      <c r="I23" s="29">
        <f t="shared" si="9"/>
        <v>68</v>
      </c>
      <c r="J23" s="30" t="str">
        <f t="shared" si="9"/>
        <v xml:space="preserve"> </v>
      </c>
      <c r="K23" s="40">
        <v>2</v>
      </c>
      <c r="L23" s="41"/>
      <c r="M23" s="29">
        <f t="shared" si="10"/>
        <v>64</v>
      </c>
      <c r="N23" s="30" t="str">
        <f t="shared" si="10"/>
        <v xml:space="preserve"> </v>
      </c>
      <c r="O23" s="66">
        <f t="shared" si="11"/>
        <v>6</v>
      </c>
      <c r="P23" s="29" t="str">
        <f t="shared" si="12"/>
        <v xml:space="preserve"> </v>
      </c>
      <c r="Q23" s="29">
        <f t="shared" si="13"/>
        <v>200</v>
      </c>
      <c r="R23" s="30" t="str">
        <f t="shared" si="13"/>
        <v xml:space="preserve"> </v>
      </c>
    </row>
    <row r="24" spans="1:18" ht="13.5" customHeight="1" x14ac:dyDescent="0.25">
      <c r="A24" s="53">
        <v>7</v>
      </c>
      <c r="B24" s="34" t="s">
        <v>62</v>
      </c>
      <c r="C24" s="40"/>
      <c r="D24" s="41"/>
      <c r="E24" s="29" t="str">
        <f t="shared" si="8"/>
        <v xml:space="preserve"> </v>
      </c>
      <c r="F24" s="30" t="str">
        <f t="shared" si="8"/>
        <v xml:space="preserve"> </v>
      </c>
      <c r="G24" s="41">
        <v>2</v>
      </c>
      <c r="H24" s="41"/>
      <c r="I24" s="29">
        <f t="shared" si="9"/>
        <v>68</v>
      </c>
      <c r="J24" s="30" t="str">
        <f t="shared" si="9"/>
        <v xml:space="preserve"> </v>
      </c>
      <c r="K24" s="40">
        <v>2</v>
      </c>
      <c r="L24" s="41"/>
      <c r="M24" s="29">
        <f t="shared" si="10"/>
        <v>64</v>
      </c>
      <c r="N24" s="30" t="str">
        <f t="shared" si="10"/>
        <v xml:space="preserve"> </v>
      </c>
      <c r="O24" s="66">
        <f t="shared" si="11"/>
        <v>4</v>
      </c>
      <c r="P24" s="29" t="str">
        <f t="shared" si="12"/>
        <v xml:space="preserve"> </v>
      </c>
      <c r="Q24" s="29">
        <f t="shared" si="13"/>
        <v>132</v>
      </c>
      <c r="R24" s="30" t="str">
        <f t="shared" si="13"/>
        <v xml:space="preserve"> </v>
      </c>
    </row>
    <row r="25" spans="1:18" ht="13.5" customHeight="1" x14ac:dyDescent="0.25">
      <c r="A25" s="53">
        <v>8</v>
      </c>
      <c r="B25" s="31" t="s">
        <v>63</v>
      </c>
      <c r="C25" s="83"/>
      <c r="D25" s="84"/>
      <c r="E25" s="56" t="str">
        <f t="shared" si="8"/>
        <v xml:space="preserve"> </v>
      </c>
      <c r="F25" s="57" t="str">
        <f t="shared" si="8"/>
        <v xml:space="preserve"> </v>
      </c>
      <c r="G25" s="84">
        <v>2</v>
      </c>
      <c r="H25" s="84"/>
      <c r="I25" s="56">
        <f t="shared" si="9"/>
        <v>68</v>
      </c>
      <c r="J25" s="57" t="str">
        <f t="shared" si="9"/>
        <v xml:space="preserve"> </v>
      </c>
      <c r="K25" s="83"/>
      <c r="L25" s="84"/>
      <c r="M25" s="56" t="str">
        <f t="shared" si="10"/>
        <v xml:space="preserve"> </v>
      </c>
      <c r="N25" s="57" t="str">
        <f t="shared" si="10"/>
        <v xml:space="preserve"> </v>
      </c>
      <c r="O25" s="66">
        <f t="shared" si="11"/>
        <v>2</v>
      </c>
      <c r="P25" s="29" t="str">
        <f t="shared" si="12"/>
        <v xml:space="preserve"> </v>
      </c>
      <c r="Q25" s="29">
        <f t="shared" si="13"/>
        <v>68</v>
      </c>
      <c r="R25" s="30" t="str">
        <f t="shared" si="13"/>
        <v xml:space="preserve"> </v>
      </c>
    </row>
    <row r="26" spans="1:18" ht="13.5" customHeight="1" x14ac:dyDescent="0.25">
      <c r="A26" s="53">
        <v>9</v>
      </c>
      <c r="B26" s="34" t="s">
        <v>31</v>
      </c>
      <c r="C26" s="40"/>
      <c r="D26" s="41">
        <v>6</v>
      </c>
      <c r="E26" s="29" t="str">
        <f t="shared" si="8"/>
        <v xml:space="preserve"> </v>
      </c>
      <c r="F26" s="30">
        <f t="shared" si="8"/>
        <v>204</v>
      </c>
      <c r="G26" s="41"/>
      <c r="H26" s="41">
        <v>14</v>
      </c>
      <c r="I26" s="29" t="str">
        <f t="shared" si="9"/>
        <v xml:space="preserve"> </v>
      </c>
      <c r="J26" s="30">
        <f t="shared" si="9"/>
        <v>476</v>
      </c>
      <c r="K26" s="40"/>
      <c r="L26" s="41">
        <v>16</v>
      </c>
      <c r="M26" s="29" t="str">
        <f t="shared" si="10"/>
        <v xml:space="preserve"> </v>
      </c>
      <c r="N26" s="30">
        <f t="shared" si="10"/>
        <v>512</v>
      </c>
      <c r="O26" s="66" t="str">
        <f t="shared" si="11"/>
        <v xml:space="preserve"> </v>
      </c>
      <c r="P26" s="29">
        <f t="shared" si="12"/>
        <v>36</v>
      </c>
      <c r="Q26" s="29" t="str">
        <f t="shared" si="13"/>
        <v xml:space="preserve"> </v>
      </c>
      <c r="R26" s="30">
        <f t="shared" si="13"/>
        <v>1192</v>
      </c>
    </row>
    <row r="27" spans="1:18" ht="13.5" customHeight="1" x14ac:dyDescent="0.25">
      <c r="A27" s="53"/>
      <c r="B27" s="34" t="s">
        <v>64</v>
      </c>
      <c r="C27" s="40"/>
      <c r="D27" s="41"/>
      <c r="E27" s="29"/>
      <c r="F27" s="30"/>
      <c r="G27" s="41"/>
      <c r="H27" s="41"/>
      <c r="I27" s="29"/>
      <c r="J27" s="30"/>
      <c r="K27" s="40"/>
      <c r="L27" s="41"/>
      <c r="M27" s="29"/>
      <c r="N27" s="30"/>
      <c r="O27" s="66" t="str">
        <f t="shared" si="11"/>
        <v xml:space="preserve"> </v>
      </c>
      <c r="P27" s="29" t="str">
        <f t="shared" si="12"/>
        <v xml:space="preserve"> </v>
      </c>
      <c r="Q27" s="29" t="str">
        <f t="shared" si="13"/>
        <v xml:space="preserve"> </v>
      </c>
      <c r="R27" s="30" t="str">
        <f t="shared" si="13"/>
        <v xml:space="preserve"> </v>
      </c>
    </row>
    <row r="28" spans="1:18" ht="13.5" customHeight="1" thickBot="1" x14ac:dyDescent="0.3">
      <c r="A28" s="53"/>
      <c r="B28" s="34" t="s">
        <v>102</v>
      </c>
      <c r="C28" s="40"/>
      <c r="D28" s="41"/>
      <c r="E28" s="29" t="str">
        <f>IF(C28&gt;0,C28*34, " ")</f>
        <v xml:space="preserve"> </v>
      </c>
      <c r="F28" s="30" t="str">
        <f>IF(D28&gt;0,D28*34, " ")</f>
        <v xml:space="preserve"> </v>
      </c>
      <c r="G28" s="41"/>
      <c r="H28" s="41"/>
      <c r="I28" s="29" t="str">
        <f>IF(G28&gt;0,G28*34, " ")</f>
        <v xml:space="preserve"> </v>
      </c>
      <c r="J28" s="30" t="str">
        <f>IF(H28&gt;0,H28*34, " ")</f>
        <v xml:space="preserve"> </v>
      </c>
      <c r="K28" s="40"/>
      <c r="L28" s="41"/>
      <c r="M28" s="29" t="str">
        <f>IF(K28&gt;0,K28*32, " ")</f>
        <v xml:space="preserve"> </v>
      </c>
      <c r="N28" s="67" t="str">
        <f>IF(L28&gt;0,L28*32, " ")</f>
        <v xml:space="preserve"> </v>
      </c>
      <c r="O28" s="79" t="str">
        <f t="shared" si="11"/>
        <v xml:space="preserve"> </v>
      </c>
      <c r="P28" s="75" t="str">
        <f t="shared" si="12"/>
        <v xml:space="preserve"> </v>
      </c>
      <c r="Q28" s="75" t="str">
        <f t="shared" si="13"/>
        <v xml:space="preserve"> </v>
      </c>
      <c r="R28" s="67" t="str">
        <f t="shared" si="13"/>
        <v xml:space="preserve"> </v>
      </c>
    </row>
    <row r="29" spans="1:18" ht="17.399999999999999" customHeight="1" thickBot="1" x14ac:dyDescent="0.3">
      <c r="A29" s="190" t="s">
        <v>17</v>
      </c>
      <c r="B29" s="191"/>
      <c r="C29" s="61">
        <f>SUM(C7:C14)</f>
        <v>13</v>
      </c>
      <c r="D29" s="15">
        <f t="shared" ref="D29:J29" si="14">SUM(D7:D16)</f>
        <v>2</v>
      </c>
      <c r="E29" s="62">
        <f>SUM(E7:E14)</f>
        <v>442</v>
      </c>
      <c r="F29" s="16">
        <f t="shared" si="14"/>
        <v>68</v>
      </c>
      <c r="G29" s="61">
        <f>SUM(G7:G14)</f>
        <v>9</v>
      </c>
      <c r="H29" s="15">
        <f t="shared" si="14"/>
        <v>0</v>
      </c>
      <c r="I29" s="62">
        <f>SUM(I7:I14)</f>
        <v>306</v>
      </c>
      <c r="J29" s="16">
        <f t="shared" si="14"/>
        <v>0</v>
      </c>
      <c r="K29" s="61">
        <f>SUM(K7:K14)</f>
        <v>11</v>
      </c>
      <c r="L29" s="15">
        <f t="shared" ref="L29:R29" si="15">SUM(L7:L16)</f>
        <v>0</v>
      </c>
      <c r="M29" s="62">
        <f>SUM(M7:M14)</f>
        <v>352</v>
      </c>
      <c r="N29" s="16">
        <f t="shared" si="15"/>
        <v>0</v>
      </c>
      <c r="O29" s="76">
        <f>SUM(O7:O14)</f>
        <v>33</v>
      </c>
      <c r="P29" s="64">
        <f t="shared" si="15"/>
        <v>2</v>
      </c>
      <c r="Q29" s="77">
        <f>SUM(Q7:Q14)</f>
        <v>1100</v>
      </c>
      <c r="R29" s="65">
        <f t="shared" si="15"/>
        <v>68</v>
      </c>
    </row>
    <row r="30" spans="1:18" ht="13.8" thickBot="1" x14ac:dyDescent="0.3">
      <c r="A30" s="206" t="s">
        <v>18</v>
      </c>
      <c r="B30" s="207"/>
      <c r="C30" s="17">
        <f>SUM(C18:C28)</f>
        <v>10</v>
      </c>
      <c r="D30" s="18">
        <f t="shared" ref="D30:R30" si="16">SUM(D18:D28)</f>
        <v>6</v>
      </c>
      <c r="E30" s="18">
        <f t="shared" si="16"/>
        <v>340</v>
      </c>
      <c r="F30" s="19">
        <f t="shared" si="16"/>
        <v>204</v>
      </c>
      <c r="G30" s="17">
        <f t="shared" si="16"/>
        <v>8</v>
      </c>
      <c r="H30" s="18">
        <f t="shared" si="16"/>
        <v>14</v>
      </c>
      <c r="I30" s="18">
        <f t="shared" si="16"/>
        <v>272</v>
      </c>
      <c r="J30" s="19">
        <f t="shared" si="16"/>
        <v>476</v>
      </c>
      <c r="K30" s="17">
        <f t="shared" si="16"/>
        <v>4</v>
      </c>
      <c r="L30" s="18">
        <f t="shared" si="16"/>
        <v>16</v>
      </c>
      <c r="M30" s="18">
        <f t="shared" si="16"/>
        <v>128</v>
      </c>
      <c r="N30" s="19">
        <f t="shared" si="16"/>
        <v>512</v>
      </c>
      <c r="O30" s="17">
        <f t="shared" si="16"/>
        <v>22</v>
      </c>
      <c r="P30" s="18">
        <f t="shared" si="16"/>
        <v>36</v>
      </c>
      <c r="Q30" s="18">
        <f t="shared" si="16"/>
        <v>740</v>
      </c>
      <c r="R30" s="19">
        <f t="shared" si="16"/>
        <v>1192</v>
      </c>
    </row>
    <row r="31" spans="1:18" ht="14.4" thickTop="1" thickBot="1" x14ac:dyDescent="0.3">
      <c r="A31" s="184" t="s">
        <v>19</v>
      </c>
      <c r="B31" s="185"/>
      <c r="C31" s="21">
        <f t="shared" ref="C31:R31" si="17">C29+C30</f>
        <v>23</v>
      </c>
      <c r="D31" s="22">
        <f t="shared" si="17"/>
        <v>8</v>
      </c>
      <c r="E31" s="22">
        <f t="shared" si="17"/>
        <v>782</v>
      </c>
      <c r="F31" s="23">
        <f t="shared" si="17"/>
        <v>272</v>
      </c>
      <c r="G31" s="21">
        <f t="shared" si="17"/>
        <v>17</v>
      </c>
      <c r="H31" s="22">
        <f t="shared" si="17"/>
        <v>14</v>
      </c>
      <c r="I31" s="22">
        <f t="shared" si="17"/>
        <v>578</v>
      </c>
      <c r="J31" s="23">
        <f t="shared" si="17"/>
        <v>476</v>
      </c>
      <c r="K31" s="21">
        <f>SUM(K29:K30)</f>
        <v>15</v>
      </c>
      <c r="L31" s="22">
        <f t="shared" si="17"/>
        <v>16</v>
      </c>
      <c r="M31" s="22">
        <f t="shared" si="17"/>
        <v>480</v>
      </c>
      <c r="N31" s="23">
        <f t="shared" si="17"/>
        <v>512</v>
      </c>
      <c r="O31" s="21">
        <f t="shared" si="17"/>
        <v>55</v>
      </c>
      <c r="P31" s="22">
        <f t="shared" si="17"/>
        <v>38</v>
      </c>
      <c r="Q31" s="22">
        <f t="shared" si="17"/>
        <v>1840</v>
      </c>
      <c r="R31" s="23">
        <f t="shared" si="17"/>
        <v>1260</v>
      </c>
    </row>
    <row r="32" spans="1:18" ht="14.4" thickTop="1" thickBot="1" x14ac:dyDescent="0.3">
      <c r="A32" s="186"/>
      <c r="B32" s="187"/>
      <c r="C32" s="178">
        <f>C31+D31</f>
        <v>31</v>
      </c>
      <c r="D32" s="179"/>
      <c r="E32" s="182">
        <f>E31+F31</f>
        <v>1054</v>
      </c>
      <c r="F32" s="183"/>
      <c r="G32" s="178">
        <f>G31+H31</f>
        <v>31</v>
      </c>
      <c r="H32" s="179"/>
      <c r="I32" s="182">
        <f>I31+J31</f>
        <v>1054</v>
      </c>
      <c r="J32" s="183"/>
      <c r="K32" s="178">
        <f>SUM(K31:L31)</f>
        <v>31</v>
      </c>
      <c r="L32" s="179"/>
      <c r="M32" s="182">
        <f>M31+N31</f>
        <v>992</v>
      </c>
      <c r="N32" s="183"/>
      <c r="O32" s="178">
        <f>O31+P31</f>
        <v>93</v>
      </c>
      <c r="P32" s="179"/>
      <c r="Q32" s="182">
        <f>Q31+R31</f>
        <v>3100</v>
      </c>
      <c r="R32" s="183"/>
    </row>
    <row r="33" spans="1:22" ht="6" customHeight="1" thickTop="1" x14ac:dyDescent="0.25">
      <c r="A33" s="25"/>
      <c r="B33" s="48"/>
      <c r="C33" s="26"/>
      <c r="D33" s="26"/>
      <c r="E33" s="26"/>
      <c r="F33" s="26"/>
      <c r="G33" s="26"/>
      <c r="H33" s="26"/>
      <c r="I33" s="26"/>
      <c r="J33" s="1"/>
      <c r="K33" s="26"/>
      <c r="L33" s="26"/>
      <c r="M33" s="26"/>
      <c r="N33" s="26"/>
      <c r="O33" s="26"/>
      <c r="P33" s="26"/>
      <c r="Q33" s="26"/>
      <c r="R33" s="26"/>
    </row>
    <row r="34" spans="1:22" ht="24" customHeight="1" x14ac:dyDescent="0.25">
      <c r="A34" s="1"/>
      <c r="B34" s="175" t="s">
        <v>75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07"/>
      <c r="T34" s="107"/>
      <c r="U34" s="107"/>
      <c r="V34" s="107"/>
    </row>
    <row r="35" spans="1:22" ht="12" customHeight="1" x14ac:dyDescent="0.25">
      <c r="A35" s="1"/>
      <c r="B35" s="48" t="s">
        <v>65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  <c r="Q35" s="1"/>
      <c r="R35" s="2"/>
    </row>
    <row r="36" spans="1:22" ht="12" customHeight="1" x14ac:dyDescent="0.25">
      <c r="A36" s="1"/>
      <c r="B36" s="49" t="s">
        <v>103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1"/>
      <c r="R36" s="2"/>
    </row>
  </sheetData>
  <mergeCells count="29"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A6:B6"/>
    <mergeCell ref="A17:B17"/>
    <mergeCell ref="A29:B29"/>
    <mergeCell ref="A30:B30"/>
    <mergeCell ref="A31:B32"/>
    <mergeCell ref="B34:R34"/>
    <mergeCell ref="Q32:R32"/>
    <mergeCell ref="E32:F32"/>
    <mergeCell ref="G32:H32"/>
    <mergeCell ref="I32:J32"/>
    <mergeCell ref="K32:L32"/>
    <mergeCell ref="M32:N32"/>
    <mergeCell ref="O32:P32"/>
    <mergeCell ref="C32:D32"/>
  </mergeCells>
  <printOptions horizontalCentered="1" verticalCentered="1"/>
  <pageMargins left="0.19685039370078741" right="0.19685039370078741" top="0.19685039370078741" bottom="0.15748031496062992" header="0.19685039370078741" footer="0.19685039370078741"/>
  <pageSetup paperSize="9" orientation="landscape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sqref="A1:G1"/>
    </sheetView>
  </sheetViews>
  <sheetFormatPr defaultRowHeight="13.2" x14ac:dyDescent="0.25"/>
  <cols>
    <col min="1" max="1" width="4" customWidth="1"/>
    <col min="2" max="2" width="34.88671875" customWidth="1"/>
    <col min="3" max="18" width="5.6640625" customWidth="1"/>
  </cols>
  <sheetData>
    <row r="1" spans="1:18" ht="13.5" customHeight="1" x14ac:dyDescent="0.25">
      <c r="A1" s="192" t="s">
        <v>101</v>
      </c>
      <c r="B1" s="193"/>
      <c r="C1" s="193"/>
      <c r="D1" s="193"/>
      <c r="E1" s="193"/>
      <c r="F1" s="193"/>
      <c r="G1" s="193"/>
      <c r="H1" s="1"/>
      <c r="I1" s="1"/>
      <c r="J1" s="1"/>
      <c r="K1" s="1"/>
      <c r="L1" s="1"/>
      <c r="M1" s="1"/>
      <c r="N1" s="1"/>
      <c r="O1" s="1"/>
      <c r="P1" s="2"/>
      <c r="Q1" s="1"/>
      <c r="R1" s="2"/>
    </row>
    <row r="2" spans="1:18" ht="13.5" customHeight="1" x14ac:dyDescent="0.25">
      <c r="A2" s="194" t="s">
        <v>66</v>
      </c>
      <c r="B2" s="195"/>
      <c r="C2" s="195"/>
      <c r="D2" s="195"/>
      <c r="E2" s="195"/>
      <c r="F2" s="195"/>
      <c r="G2" s="195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13.5" customHeight="1" thickBot="1" x14ac:dyDescent="0.3">
      <c r="A3" s="50"/>
      <c r="B3" s="5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1"/>
      <c r="R3" s="2"/>
    </row>
    <row r="4" spans="1:18" ht="13.5" customHeight="1" thickTop="1" x14ac:dyDescent="0.25">
      <c r="A4" s="196" t="s">
        <v>0</v>
      </c>
      <c r="B4" s="197"/>
      <c r="C4" s="200" t="s">
        <v>1</v>
      </c>
      <c r="D4" s="201"/>
      <c r="E4" s="201"/>
      <c r="F4" s="202"/>
      <c r="G4" s="203" t="s">
        <v>2</v>
      </c>
      <c r="H4" s="201"/>
      <c r="I4" s="201"/>
      <c r="J4" s="201"/>
      <c r="K4" s="200" t="s">
        <v>3</v>
      </c>
      <c r="L4" s="201"/>
      <c r="M4" s="201"/>
      <c r="N4" s="202"/>
      <c r="O4" s="208" t="s">
        <v>5</v>
      </c>
      <c r="P4" s="209"/>
      <c r="Q4" s="209"/>
      <c r="R4" s="210"/>
    </row>
    <row r="5" spans="1:18" ht="13.5" customHeight="1" x14ac:dyDescent="0.25">
      <c r="A5" s="198"/>
      <c r="B5" s="199"/>
      <c r="C5" s="211" t="s">
        <v>6</v>
      </c>
      <c r="D5" s="205"/>
      <c r="E5" s="176" t="s">
        <v>7</v>
      </c>
      <c r="F5" s="177"/>
      <c r="G5" s="204" t="s">
        <v>6</v>
      </c>
      <c r="H5" s="205"/>
      <c r="I5" s="176" t="s">
        <v>7</v>
      </c>
      <c r="J5" s="204"/>
      <c r="K5" s="211" t="s">
        <v>6</v>
      </c>
      <c r="L5" s="205"/>
      <c r="M5" s="176" t="s">
        <v>7</v>
      </c>
      <c r="N5" s="177"/>
      <c r="O5" s="211" t="s">
        <v>6</v>
      </c>
      <c r="P5" s="205"/>
      <c r="Q5" s="176" t="s">
        <v>7</v>
      </c>
      <c r="R5" s="177"/>
    </row>
    <row r="6" spans="1:18" ht="13.5" customHeight="1" thickBot="1" x14ac:dyDescent="0.3">
      <c r="A6" s="212" t="s">
        <v>8</v>
      </c>
      <c r="B6" s="213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71" t="s">
        <v>9</v>
      </c>
      <c r="P6" s="72" t="s">
        <v>10</v>
      </c>
      <c r="Q6" s="72" t="s">
        <v>9</v>
      </c>
      <c r="R6" s="73" t="s">
        <v>10</v>
      </c>
    </row>
    <row r="7" spans="1:18" ht="13.5" customHeight="1" x14ac:dyDescent="0.25">
      <c r="A7" s="52">
        <v>1</v>
      </c>
      <c r="B7" s="31" t="s">
        <v>11</v>
      </c>
      <c r="C7" s="32">
        <v>3</v>
      </c>
      <c r="D7" s="33"/>
      <c r="E7" s="27">
        <f t="shared" ref="E7:F12" si="0">IF(C7&gt;0,C7*34, " ")</f>
        <v>102</v>
      </c>
      <c r="F7" s="28" t="str">
        <f t="shared" si="0"/>
        <v xml:space="preserve"> </v>
      </c>
      <c r="G7" s="38">
        <v>2</v>
      </c>
      <c r="H7" s="33"/>
      <c r="I7" s="27">
        <f t="shared" ref="I7:J12" si="1">IF(G7&gt;0,G7*34, " ")</f>
        <v>68</v>
      </c>
      <c r="J7" s="28" t="str">
        <f t="shared" si="1"/>
        <v xml:space="preserve"> </v>
      </c>
      <c r="K7" s="32">
        <v>2</v>
      </c>
      <c r="L7" s="33"/>
      <c r="M7" s="27">
        <f t="shared" ref="M7:N12" si="2">IF(K7&gt;0,K7*32, " ")</f>
        <v>64</v>
      </c>
      <c r="N7" s="28" t="str">
        <f t="shared" si="2"/>
        <v xml:space="preserve"> </v>
      </c>
      <c r="O7" s="68">
        <f t="shared" ref="O7:O12" si="3">IF(C7+G7+K7&gt;0,C7+G7+K7, " ")</f>
        <v>7</v>
      </c>
      <c r="P7" s="69" t="str">
        <f t="shared" ref="P7:P12" si="4">IF(D7+H7+L7&gt;0, D7+H7+L7, " ")</f>
        <v xml:space="preserve"> </v>
      </c>
      <c r="Q7" s="69">
        <f t="shared" ref="Q7:R12" si="5">IF(O7&lt;&gt;" ", (IF(E7&lt;&gt;" ", E7, 0)+IF(I7&lt;&gt;" ", I7, 0)+IF(M7&lt;&gt;" ", M7, 0)), " ")</f>
        <v>234</v>
      </c>
      <c r="R7" s="80" t="str">
        <f t="shared" si="5"/>
        <v xml:space="preserve"> </v>
      </c>
    </row>
    <row r="8" spans="1:18" ht="13.5" customHeight="1" x14ac:dyDescent="0.25">
      <c r="A8" s="52">
        <v>2</v>
      </c>
      <c r="B8" s="34" t="s">
        <v>12</v>
      </c>
      <c r="C8" s="35">
        <v>2</v>
      </c>
      <c r="D8" s="36"/>
      <c r="E8" s="29">
        <f t="shared" si="0"/>
        <v>68</v>
      </c>
      <c r="F8" s="30" t="str">
        <f t="shared" si="0"/>
        <v xml:space="preserve"> </v>
      </c>
      <c r="G8" s="39">
        <v>2</v>
      </c>
      <c r="H8" s="36"/>
      <c r="I8" s="29">
        <f t="shared" si="1"/>
        <v>68</v>
      </c>
      <c r="J8" s="30" t="str">
        <f t="shared" si="1"/>
        <v xml:space="preserve"> </v>
      </c>
      <c r="K8" s="35">
        <v>2</v>
      </c>
      <c r="L8" s="36"/>
      <c r="M8" s="29">
        <f t="shared" si="2"/>
        <v>64</v>
      </c>
      <c r="N8" s="30" t="str">
        <f t="shared" si="2"/>
        <v xml:space="preserve"> </v>
      </c>
      <c r="O8" s="66">
        <f t="shared" si="3"/>
        <v>6</v>
      </c>
      <c r="P8" s="29" t="str">
        <f t="shared" si="4"/>
        <v xml:space="preserve"> </v>
      </c>
      <c r="Q8" s="29">
        <f t="shared" si="5"/>
        <v>200</v>
      </c>
      <c r="R8" s="30" t="str">
        <f t="shared" si="5"/>
        <v xml:space="preserve"> </v>
      </c>
    </row>
    <row r="9" spans="1:18" ht="13.5" customHeight="1" x14ac:dyDescent="0.25">
      <c r="A9" s="52">
        <v>3</v>
      </c>
      <c r="B9" s="34" t="s">
        <v>14</v>
      </c>
      <c r="C9" s="35">
        <v>2</v>
      </c>
      <c r="D9" s="36"/>
      <c r="E9" s="29">
        <f t="shared" si="0"/>
        <v>68</v>
      </c>
      <c r="F9" s="30" t="str">
        <f t="shared" si="0"/>
        <v xml:space="preserve"> </v>
      </c>
      <c r="G9" s="36">
        <v>2</v>
      </c>
      <c r="H9" s="36"/>
      <c r="I9" s="29">
        <f t="shared" si="1"/>
        <v>68</v>
      </c>
      <c r="J9" s="30" t="str">
        <f t="shared" si="1"/>
        <v xml:space="preserve"> </v>
      </c>
      <c r="K9" s="35">
        <v>2</v>
      </c>
      <c r="L9" s="36"/>
      <c r="M9" s="29">
        <f t="shared" si="2"/>
        <v>64</v>
      </c>
      <c r="N9" s="30" t="str">
        <f t="shared" si="2"/>
        <v xml:space="preserve"> </v>
      </c>
      <c r="O9" s="66">
        <f t="shared" si="3"/>
        <v>6</v>
      </c>
      <c r="P9" s="29" t="str">
        <f t="shared" si="4"/>
        <v xml:space="preserve"> </v>
      </c>
      <c r="Q9" s="29">
        <f t="shared" si="5"/>
        <v>200</v>
      </c>
      <c r="R9" s="30" t="str">
        <f t="shared" si="5"/>
        <v xml:space="preserve"> </v>
      </c>
    </row>
    <row r="10" spans="1:18" ht="13.5" customHeight="1" x14ac:dyDescent="0.25">
      <c r="A10" s="52">
        <v>4</v>
      </c>
      <c r="B10" s="34" t="s">
        <v>15</v>
      </c>
      <c r="C10" s="35">
        <v>3</v>
      </c>
      <c r="D10" s="36"/>
      <c r="E10" s="29">
        <f t="shared" si="0"/>
        <v>102</v>
      </c>
      <c r="F10" s="30" t="str">
        <f t="shared" si="0"/>
        <v xml:space="preserve"> </v>
      </c>
      <c r="G10" s="36">
        <v>2</v>
      </c>
      <c r="H10" s="36"/>
      <c r="I10" s="29">
        <f t="shared" si="1"/>
        <v>68</v>
      </c>
      <c r="J10" s="30" t="str">
        <f t="shared" si="1"/>
        <v xml:space="preserve"> </v>
      </c>
      <c r="K10" s="35">
        <v>2</v>
      </c>
      <c r="L10" s="36"/>
      <c r="M10" s="29">
        <f t="shared" si="2"/>
        <v>64</v>
      </c>
      <c r="N10" s="30" t="str">
        <f t="shared" si="2"/>
        <v xml:space="preserve"> </v>
      </c>
      <c r="O10" s="66">
        <f t="shared" si="3"/>
        <v>7</v>
      </c>
      <c r="P10" s="29" t="str">
        <f t="shared" si="4"/>
        <v xml:space="preserve"> </v>
      </c>
      <c r="Q10" s="29">
        <f t="shared" si="5"/>
        <v>234</v>
      </c>
      <c r="R10" s="30" t="str">
        <f t="shared" si="5"/>
        <v xml:space="preserve"> </v>
      </c>
    </row>
    <row r="11" spans="1:18" ht="13.5" customHeight="1" x14ac:dyDescent="0.25">
      <c r="A11" s="52">
        <v>5</v>
      </c>
      <c r="B11" s="34" t="s">
        <v>20</v>
      </c>
      <c r="C11" s="35"/>
      <c r="D11" s="36">
        <v>2</v>
      </c>
      <c r="E11" s="29" t="str">
        <f t="shared" si="0"/>
        <v xml:space="preserve"> </v>
      </c>
      <c r="F11" s="30">
        <f t="shared" si="0"/>
        <v>68</v>
      </c>
      <c r="G11" s="36"/>
      <c r="H11" s="36"/>
      <c r="I11" s="29" t="str">
        <f t="shared" si="1"/>
        <v xml:space="preserve"> </v>
      </c>
      <c r="J11" s="30" t="str">
        <f t="shared" si="1"/>
        <v xml:space="preserve"> </v>
      </c>
      <c r="K11" s="35"/>
      <c r="L11" s="36"/>
      <c r="M11" s="29" t="str">
        <f t="shared" si="2"/>
        <v xml:space="preserve"> </v>
      </c>
      <c r="N11" s="30" t="str">
        <f t="shared" si="2"/>
        <v xml:space="preserve"> </v>
      </c>
      <c r="O11" s="66" t="str">
        <f t="shared" si="3"/>
        <v xml:space="preserve"> </v>
      </c>
      <c r="P11" s="29">
        <f t="shared" si="4"/>
        <v>2</v>
      </c>
      <c r="Q11" s="29" t="str">
        <f t="shared" si="5"/>
        <v xml:space="preserve"> </v>
      </c>
      <c r="R11" s="30">
        <f t="shared" si="5"/>
        <v>68</v>
      </c>
    </row>
    <row r="12" spans="1:18" ht="13.5" customHeight="1" x14ac:dyDescent="0.25">
      <c r="A12" s="52">
        <v>6</v>
      </c>
      <c r="B12" s="34" t="s">
        <v>13</v>
      </c>
      <c r="C12" s="35">
        <v>2</v>
      </c>
      <c r="D12" s="36"/>
      <c r="E12" s="29">
        <f t="shared" si="0"/>
        <v>68</v>
      </c>
      <c r="F12" s="30" t="str">
        <f t="shared" si="0"/>
        <v xml:space="preserve"> </v>
      </c>
      <c r="G12" s="36"/>
      <c r="H12" s="36"/>
      <c r="I12" s="29" t="str">
        <f t="shared" si="1"/>
        <v xml:space="preserve"> </v>
      </c>
      <c r="J12" s="30" t="str">
        <f t="shared" si="1"/>
        <v xml:space="preserve"> </v>
      </c>
      <c r="K12" s="35"/>
      <c r="L12" s="36"/>
      <c r="M12" s="29" t="str">
        <f t="shared" si="2"/>
        <v xml:space="preserve"> </v>
      </c>
      <c r="N12" s="30" t="str">
        <f t="shared" si="2"/>
        <v xml:space="preserve"> </v>
      </c>
      <c r="O12" s="66">
        <f t="shared" si="3"/>
        <v>2</v>
      </c>
      <c r="P12" s="29" t="str">
        <f t="shared" si="4"/>
        <v xml:space="preserve"> </v>
      </c>
      <c r="Q12" s="29">
        <f t="shared" si="5"/>
        <v>68</v>
      </c>
      <c r="R12" s="30" t="str">
        <f t="shared" si="5"/>
        <v xml:space="preserve"> </v>
      </c>
    </row>
    <row r="13" spans="1:18" ht="13.5" customHeight="1" x14ac:dyDescent="0.25">
      <c r="A13" s="52">
        <v>7</v>
      </c>
      <c r="B13" s="34" t="s">
        <v>70</v>
      </c>
      <c r="C13" s="35"/>
      <c r="D13" s="36"/>
      <c r="E13" s="29" t="str">
        <f>IF(C13&gt;0,C13*34, " ")</f>
        <v xml:space="preserve"> </v>
      </c>
      <c r="F13" s="30" t="str">
        <f>IF(D13&gt;0,D13*34, " ")</f>
        <v xml:space="preserve"> </v>
      </c>
      <c r="G13" s="36"/>
      <c r="H13" s="36"/>
      <c r="I13" s="29" t="str">
        <f>IF(G13&gt;0,G13*34, " ")</f>
        <v xml:space="preserve"> </v>
      </c>
      <c r="J13" s="30" t="str">
        <f>IF(H13&gt;0,H13*34, " ")</f>
        <v xml:space="preserve"> </v>
      </c>
      <c r="K13" s="35">
        <v>2</v>
      </c>
      <c r="L13" s="36"/>
      <c r="M13" s="29">
        <f t="shared" ref="M13:N16" si="6">IF(K13&gt;0,K13*32, " ")</f>
        <v>64</v>
      </c>
      <c r="N13" s="30" t="str">
        <f>IF(L13&gt;0,L13*32, " ")</f>
        <v xml:space="preserve"> </v>
      </c>
      <c r="O13" s="108">
        <v>2</v>
      </c>
      <c r="P13" s="29" t="str">
        <f>IF(D13+H13+L13&gt;0, D13+H13+L13, " ")</f>
        <v xml:space="preserve"> </v>
      </c>
      <c r="Q13" s="29">
        <f t="shared" ref="Q13:R16" si="7">IF(O13&lt;&gt;" ", (IF(E13&lt;&gt;" ", E13, 0)+IF(I13&lt;&gt;" ", I13, 0)+IF(M13&lt;&gt;" ", M13, 0)), " ")</f>
        <v>64</v>
      </c>
      <c r="R13" s="30" t="str">
        <f>IF(P13&lt;&gt;" ", (IF(F13&lt;&gt;" ", F13, 0)+IF(J13&lt;&gt;" ", J13, 0)+IF(N13&lt;&gt;" ", N13, 0)), " ")</f>
        <v xml:space="preserve"> </v>
      </c>
    </row>
    <row r="14" spans="1:18" ht="13.5" customHeight="1" x14ac:dyDescent="0.25">
      <c r="A14" s="52">
        <v>8</v>
      </c>
      <c r="B14" s="112" t="s">
        <v>71</v>
      </c>
      <c r="C14" s="35">
        <v>1</v>
      </c>
      <c r="D14" s="36"/>
      <c r="E14" s="29">
        <f>IF(C14&gt;0,C14*34, " ")</f>
        <v>34</v>
      </c>
      <c r="F14" s="30"/>
      <c r="G14" s="36">
        <v>1</v>
      </c>
      <c r="H14" s="36"/>
      <c r="I14" s="29">
        <f>IF(G14&gt;0,G14*34, " ")</f>
        <v>34</v>
      </c>
      <c r="J14" s="30"/>
      <c r="K14" s="39">
        <v>1</v>
      </c>
      <c r="L14" s="36"/>
      <c r="M14" s="29">
        <f t="shared" si="6"/>
        <v>32</v>
      </c>
      <c r="N14" s="30"/>
      <c r="O14" s="113">
        <f>SUM(C14,G14,K14)</f>
        <v>3</v>
      </c>
      <c r="P14" s="56"/>
      <c r="Q14" s="69">
        <f t="shared" si="7"/>
        <v>100</v>
      </c>
      <c r="R14" s="57"/>
    </row>
    <row r="15" spans="1:18" ht="13.5" customHeight="1" x14ac:dyDescent="0.25">
      <c r="A15" s="52">
        <v>9</v>
      </c>
      <c r="B15" s="110" t="s">
        <v>72</v>
      </c>
      <c r="C15" s="35">
        <v>1</v>
      </c>
      <c r="D15" s="36"/>
      <c r="E15" s="29">
        <f>IF(C15&gt;0,C15*34, " ")</f>
        <v>34</v>
      </c>
      <c r="F15" s="30"/>
      <c r="G15" s="36">
        <v>1</v>
      </c>
      <c r="H15" s="36"/>
      <c r="I15" s="29">
        <f>IF(G15&gt;0,G15*34, " ")</f>
        <v>34</v>
      </c>
      <c r="J15" s="30"/>
      <c r="K15" s="39"/>
      <c r="L15" s="36"/>
      <c r="M15" s="29" t="str">
        <f t="shared" si="6"/>
        <v xml:space="preserve"> </v>
      </c>
      <c r="N15" s="30"/>
      <c r="O15" s="108">
        <v>2</v>
      </c>
      <c r="P15" s="106"/>
      <c r="Q15" s="29">
        <f t="shared" si="7"/>
        <v>68</v>
      </c>
      <c r="R15" s="81"/>
    </row>
    <row r="16" spans="1:18" ht="13.5" customHeight="1" thickBot="1" x14ac:dyDescent="0.3">
      <c r="A16" s="52">
        <v>10</v>
      </c>
      <c r="B16" s="34" t="s">
        <v>73</v>
      </c>
      <c r="C16" s="35"/>
      <c r="D16" s="36"/>
      <c r="E16" s="29" t="str">
        <f>IF(C16&gt;0,C16*34, " ")</f>
        <v xml:space="preserve"> </v>
      </c>
      <c r="F16" s="30"/>
      <c r="G16" s="36"/>
      <c r="H16" s="36"/>
      <c r="I16" s="29"/>
      <c r="J16" s="30"/>
      <c r="K16" s="39">
        <v>1</v>
      </c>
      <c r="L16" s="36"/>
      <c r="M16" s="29">
        <f t="shared" si="6"/>
        <v>32</v>
      </c>
      <c r="N16" s="30" t="str">
        <f t="shared" si="6"/>
        <v xml:space="preserve"> </v>
      </c>
      <c r="O16" s="108">
        <v>1</v>
      </c>
      <c r="P16" s="75" t="str">
        <f>IF(D16+H16+L16&gt;0, D16+H16+L16, " ")</f>
        <v xml:space="preserve"> </v>
      </c>
      <c r="Q16" s="29">
        <f t="shared" si="7"/>
        <v>32</v>
      </c>
      <c r="R16" s="67" t="str">
        <f t="shared" si="7"/>
        <v xml:space="preserve"> </v>
      </c>
    </row>
    <row r="17" spans="1:18" ht="13.5" customHeight="1" thickBot="1" x14ac:dyDescent="0.3">
      <c r="A17" s="190" t="s">
        <v>16</v>
      </c>
      <c r="B17" s="214"/>
      <c r="C17" s="10" t="s">
        <v>9</v>
      </c>
      <c r="D17" s="11" t="s">
        <v>10</v>
      </c>
      <c r="E17" s="11" t="s">
        <v>9</v>
      </c>
      <c r="F17" s="12" t="s">
        <v>10</v>
      </c>
      <c r="G17" s="13" t="s">
        <v>9</v>
      </c>
      <c r="H17" s="11" t="s">
        <v>10</v>
      </c>
      <c r="I17" s="11" t="s">
        <v>9</v>
      </c>
      <c r="J17" s="14" t="s">
        <v>10</v>
      </c>
      <c r="K17" s="10" t="s">
        <v>9</v>
      </c>
      <c r="L17" s="11" t="s">
        <v>10</v>
      </c>
      <c r="M17" s="11" t="s">
        <v>9</v>
      </c>
      <c r="N17" s="12" t="s">
        <v>10</v>
      </c>
      <c r="O17" s="13" t="s">
        <v>9</v>
      </c>
      <c r="P17" s="11" t="s">
        <v>10</v>
      </c>
      <c r="Q17" s="11" t="s">
        <v>9</v>
      </c>
      <c r="R17" s="12" t="s">
        <v>10</v>
      </c>
    </row>
    <row r="18" spans="1:18" s="94" customFormat="1" ht="13.5" customHeight="1" x14ac:dyDescent="0.25">
      <c r="A18" s="85">
        <v>1</v>
      </c>
      <c r="B18" s="86" t="s">
        <v>67</v>
      </c>
      <c r="C18" s="87">
        <v>4</v>
      </c>
      <c r="D18" s="88"/>
      <c r="E18" s="89">
        <f t="shared" ref="E18:F26" si="8">IF(C18&gt;0,C18*34, " ")</f>
        <v>136</v>
      </c>
      <c r="F18" s="90" t="str">
        <f t="shared" si="8"/>
        <v xml:space="preserve"> </v>
      </c>
      <c r="G18" s="88">
        <v>2</v>
      </c>
      <c r="H18" s="88"/>
      <c r="I18" s="89">
        <f t="shared" ref="I18:J26" si="9">IF(G18&gt;0,G18*34, " ")</f>
        <v>68</v>
      </c>
      <c r="J18" s="90" t="str">
        <f t="shared" si="9"/>
        <v xml:space="preserve"> </v>
      </c>
      <c r="K18" s="87"/>
      <c r="L18" s="88"/>
      <c r="M18" s="89" t="str">
        <f t="shared" ref="M18:N26" si="10">IF(K18&gt;0,K18*32, " ")</f>
        <v xml:space="preserve"> </v>
      </c>
      <c r="N18" s="90" t="str">
        <f t="shared" si="10"/>
        <v xml:space="preserve"> </v>
      </c>
      <c r="O18" s="91">
        <f t="shared" ref="O18:O28" si="11">IF(C18+G18+K18&gt;0,C18+G18+K18, " ")</f>
        <v>6</v>
      </c>
      <c r="P18" s="92" t="str">
        <f t="shared" ref="P18:P28" si="12">IF(D18+H18+L18&gt;0, D18+H18+L18, " ")</f>
        <v xml:space="preserve"> </v>
      </c>
      <c r="Q18" s="92">
        <f t="shared" ref="Q18:R28" si="13">IF(O18&lt;&gt;" ", (IF(E18&lt;&gt;" ", E18, 0)+IF(I18&lt;&gt;" ", I18, 0)+IF(M18&lt;&gt;" ", M18, 0)), " ")</f>
        <v>204</v>
      </c>
      <c r="R18" s="93" t="str">
        <f t="shared" si="13"/>
        <v xml:space="preserve"> </v>
      </c>
    </row>
    <row r="19" spans="1:18" s="94" customFormat="1" ht="13.5" customHeight="1" x14ac:dyDescent="0.25">
      <c r="A19" s="85">
        <v>2</v>
      </c>
      <c r="B19" s="86" t="s">
        <v>57</v>
      </c>
      <c r="C19" s="87">
        <v>2</v>
      </c>
      <c r="D19" s="88"/>
      <c r="E19" s="89">
        <f t="shared" si="8"/>
        <v>68</v>
      </c>
      <c r="F19" s="90" t="str">
        <f t="shared" si="8"/>
        <v xml:space="preserve"> </v>
      </c>
      <c r="G19" s="88"/>
      <c r="H19" s="88"/>
      <c r="I19" s="89" t="str">
        <f t="shared" si="9"/>
        <v xml:space="preserve"> </v>
      </c>
      <c r="J19" s="90" t="str">
        <f t="shared" si="9"/>
        <v xml:space="preserve"> </v>
      </c>
      <c r="K19" s="87"/>
      <c r="L19" s="88"/>
      <c r="M19" s="89" t="str">
        <f t="shared" si="10"/>
        <v xml:space="preserve"> </v>
      </c>
      <c r="N19" s="90" t="str">
        <f t="shared" si="10"/>
        <v xml:space="preserve"> </v>
      </c>
      <c r="O19" s="95">
        <f t="shared" si="11"/>
        <v>2</v>
      </c>
      <c r="P19" s="89" t="str">
        <f t="shared" si="12"/>
        <v xml:space="preserve"> </v>
      </c>
      <c r="Q19" s="89">
        <f t="shared" si="13"/>
        <v>68</v>
      </c>
      <c r="R19" s="90" t="str">
        <f t="shared" si="13"/>
        <v xml:space="preserve"> </v>
      </c>
    </row>
    <row r="20" spans="1:18" s="94" customFormat="1" ht="13.5" customHeight="1" x14ac:dyDescent="0.25">
      <c r="A20" s="85">
        <v>3</v>
      </c>
      <c r="B20" s="86" t="s">
        <v>58</v>
      </c>
      <c r="C20" s="87">
        <v>2</v>
      </c>
      <c r="D20" s="88"/>
      <c r="E20" s="89">
        <f t="shared" si="8"/>
        <v>68</v>
      </c>
      <c r="F20" s="90" t="str">
        <f t="shared" si="8"/>
        <v xml:space="preserve"> </v>
      </c>
      <c r="G20" s="88"/>
      <c r="H20" s="88"/>
      <c r="I20" s="89" t="str">
        <f t="shared" si="9"/>
        <v xml:space="preserve"> </v>
      </c>
      <c r="J20" s="90" t="str">
        <f t="shared" si="9"/>
        <v xml:space="preserve"> </v>
      </c>
      <c r="K20" s="87"/>
      <c r="L20" s="88"/>
      <c r="M20" s="89" t="str">
        <f t="shared" si="10"/>
        <v xml:space="preserve"> </v>
      </c>
      <c r="N20" s="90" t="str">
        <f t="shared" si="10"/>
        <v xml:space="preserve"> </v>
      </c>
      <c r="O20" s="95">
        <f t="shared" si="11"/>
        <v>2</v>
      </c>
      <c r="P20" s="89" t="str">
        <f t="shared" si="12"/>
        <v xml:space="preserve"> </v>
      </c>
      <c r="Q20" s="89">
        <f t="shared" si="13"/>
        <v>68</v>
      </c>
      <c r="R20" s="90" t="str">
        <f t="shared" si="13"/>
        <v xml:space="preserve"> </v>
      </c>
    </row>
    <row r="21" spans="1:18" s="94" customFormat="1" ht="13.5" customHeight="1" x14ac:dyDescent="0.25">
      <c r="A21" s="85">
        <v>4</v>
      </c>
      <c r="B21" s="86" t="s">
        <v>59</v>
      </c>
      <c r="C21" s="87">
        <v>2</v>
      </c>
      <c r="D21" s="88"/>
      <c r="E21" s="89">
        <f t="shared" si="8"/>
        <v>68</v>
      </c>
      <c r="F21" s="90" t="str">
        <f t="shared" si="8"/>
        <v xml:space="preserve"> </v>
      </c>
      <c r="G21" s="88"/>
      <c r="H21" s="88"/>
      <c r="I21" s="89" t="str">
        <f t="shared" si="9"/>
        <v xml:space="preserve"> </v>
      </c>
      <c r="J21" s="90" t="str">
        <f t="shared" si="9"/>
        <v xml:space="preserve"> </v>
      </c>
      <c r="K21" s="87"/>
      <c r="L21" s="88"/>
      <c r="M21" s="89" t="str">
        <f t="shared" si="10"/>
        <v xml:space="preserve"> </v>
      </c>
      <c r="N21" s="90" t="str">
        <f t="shared" si="10"/>
        <v xml:space="preserve"> </v>
      </c>
      <c r="O21" s="95">
        <f t="shared" si="11"/>
        <v>2</v>
      </c>
      <c r="P21" s="89" t="str">
        <f t="shared" si="12"/>
        <v xml:space="preserve"> </v>
      </c>
      <c r="Q21" s="89">
        <f t="shared" si="13"/>
        <v>68</v>
      </c>
      <c r="R21" s="90" t="str">
        <f t="shared" si="13"/>
        <v xml:space="preserve"> </v>
      </c>
    </row>
    <row r="22" spans="1:18" s="94" customFormat="1" ht="13.5" customHeight="1" x14ac:dyDescent="0.25">
      <c r="A22" s="85">
        <v>5</v>
      </c>
      <c r="B22" s="96" t="s">
        <v>68</v>
      </c>
      <c r="C22" s="87"/>
      <c r="D22" s="88"/>
      <c r="E22" s="89" t="str">
        <f t="shared" si="8"/>
        <v xml:space="preserve"> </v>
      </c>
      <c r="F22" s="90" t="str">
        <f t="shared" si="8"/>
        <v xml:space="preserve"> </v>
      </c>
      <c r="G22" s="97">
        <v>2</v>
      </c>
      <c r="H22" s="88"/>
      <c r="I22" s="89">
        <f t="shared" si="9"/>
        <v>68</v>
      </c>
      <c r="J22" s="90" t="str">
        <f t="shared" si="9"/>
        <v xml:space="preserve"> </v>
      </c>
      <c r="K22" s="87"/>
      <c r="L22" s="88"/>
      <c r="M22" s="89" t="str">
        <f t="shared" si="10"/>
        <v xml:space="preserve"> </v>
      </c>
      <c r="N22" s="90" t="str">
        <f t="shared" si="10"/>
        <v xml:space="preserve"> </v>
      </c>
      <c r="O22" s="95">
        <f t="shared" si="11"/>
        <v>2</v>
      </c>
      <c r="P22" s="89" t="str">
        <f t="shared" si="12"/>
        <v xml:space="preserve"> </v>
      </c>
      <c r="Q22" s="89">
        <f t="shared" si="13"/>
        <v>68</v>
      </c>
      <c r="R22" s="90" t="str">
        <f t="shared" si="13"/>
        <v xml:space="preserve"> </v>
      </c>
    </row>
    <row r="23" spans="1:18" s="94" customFormat="1" ht="13.5" customHeight="1" x14ac:dyDescent="0.25">
      <c r="A23" s="85">
        <v>6</v>
      </c>
      <c r="B23" s="86" t="s">
        <v>60</v>
      </c>
      <c r="C23" s="87"/>
      <c r="D23" s="88"/>
      <c r="E23" s="89" t="str">
        <f t="shared" si="8"/>
        <v xml:space="preserve"> </v>
      </c>
      <c r="F23" s="90" t="str">
        <f t="shared" si="8"/>
        <v xml:space="preserve"> </v>
      </c>
      <c r="G23" s="88">
        <v>2</v>
      </c>
      <c r="H23" s="88"/>
      <c r="I23" s="89">
        <f t="shared" si="9"/>
        <v>68</v>
      </c>
      <c r="J23" s="90" t="str">
        <f t="shared" si="9"/>
        <v xml:space="preserve"> </v>
      </c>
      <c r="K23" s="87"/>
      <c r="L23" s="88"/>
      <c r="M23" s="89" t="str">
        <f t="shared" si="10"/>
        <v xml:space="preserve"> </v>
      </c>
      <c r="N23" s="90" t="str">
        <f t="shared" si="10"/>
        <v xml:space="preserve"> </v>
      </c>
      <c r="O23" s="95">
        <f t="shared" si="11"/>
        <v>2</v>
      </c>
      <c r="P23" s="89" t="str">
        <f t="shared" si="12"/>
        <v xml:space="preserve"> </v>
      </c>
      <c r="Q23" s="89">
        <f t="shared" si="13"/>
        <v>68</v>
      </c>
      <c r="R23" s="90" t="str">
        <f t="shared" si="13"/>
        <v xml:space="preserve"> </v>
      </c>
    </row>
    <row r="24" spans="1:18" s="94" customFormat="1" ht="13.5" customHeight="1" x14ac:dyDescent="0.25">
      <c r="A24" s="85">
        <v>7</v>
      </c>
      <c r="B24" s="98" t="s">
        <v>63</v>
      </c>
      <c r="C24" s="87"/>
      <c r="D24" s="88"/>
      <c r="E24" s="89" t="str">
        <f t="shared" si="8"/>
        <v xml:space="preserve"> </v>
      </c>
      <c r="F24" s="90" t="str">
        <f t="shared" si="8"/>
        <v xml:space="preserve"> </v>
      </c>
      <c r="G24" s="88">
        <v>2</v>
      </c>
      <c r="H24" s="88"/>
      <c r="I24" s="89">
        <f t="shared" si="9"/>
        <v>68</v>
      </c>
      <c r="J24" s="90" t="str">
        <f t="shared" si="9"/>
        <v xml:space="preserve"> </v>
      </c>
      <c r="K24" s="87"/>
      <c r="L24" s="88"/>
      <c r="M24" s="89" t="str">
        <f t="shared" si="10"/>
        <v xml:space="preserve"> </v>
      </c>
      <c r="N24" s="90" t="str">
        <f t="shared" si="10"/>
        <v xml:space="preserve"> </v>
      </c>
      <c r="O24" s="95">
        <f t="shared" si="11"/>
        <v>2</v>
      </c>
      <c r="P24" s="89" t="str">
        <f t="shared" si="12"/>
        <v xml:space="preserve"> </v>
      </c>
      <c r="Q24" s="89">
        <f t="shared" si="13"/>
        <v>68</v>
      </c>
      <c r="R24" s="90" t="str">
        <f t="shared" si="13"/>
        <v xml:space="preserve"> </v>
      </c>
    </row>
    <row r="25" spans="1:18" s="94" customFormat="1" ht="13.5" customHeight="1" x14ac:dyDescent="0.25">
      <c r="A25" s="85">
        <v>8</v>
      </c>
      <c r="B25" s="99" t="s">
        <v>36</v>
      </c>
      <c r="C25" s="87"/>
      <c r="D25" s="88"/>
      <c r="E25" s="89" t="str">
        <f t="shared" si="8"/>
        <v xml:space="preserve"> </v>
      </c>
      <c r="F25" s="100" t="str">
        <f t="shared" si="8"/>
        <v xml:space="preserve"> </v>
      </c>
      <c r="G25" s="87">
        <v>2</v>
      </c>
      <c r="H25" s="88"/>
      <c r="I25" s="89">
        <f t="shared" si="9"/>
        <v>68</v>
      </c>
      <c r="J25" s="100" t="str">
        <f t="shared" si="9"/>
        <v xml:space="preserve"> </v>
      </c>
      <c r="K25" s="101">
        <v>2</v>
      </c>
      <c r="L25" s="88"/>
      <c r="M25" s="89">
        <f t="shared" si="10"/>
        <v>64</v>
      </c>
      <c r="N25" s="100" t="str">
        <f t="shared" si="10"/>
        <v xml:space="preserve"> </v>
      </c>
      <c r="O25" s="102">
        <f t="shared" si="11"/>
        <v>4</v>
      </c>
      <c r="P25" s="89" t="str">
        <f t="shared" si="12"/>
        <v xml:space="preserve"> </v>
      </c>
      <c r="Q25" s="89">
        <f t="shared" si="13"/>
        <v>132</v>
      </c>
      <c r="R25" s="90" t="str">
        <f t="shared" si="13"/>
        <v xml:space="preserve"> </v>
      </c>
    </row>
    <row r="26" spans="1:18" s="94" customFormat="1" ht="13.5" customHeight="1" x14ac:dyDescent="0.25">
      <c r="A26" s="85">
        <v>9</v>
      </c>
      <c r="B26" s="86" t="s">
        <v>31</v>
      </c>
      <c r="C26" s="87"/>
      <c r="D26" s="88">
        <v>6</v>
      </c>
      <c r="E26" s="89" t="str">
        <f t="shared" si="8"/>
        <v xml:space="preserve"> </v>
      </c>
      <c r="F26" s="90">
        <f t="shared" si="8"/>
        <v>204</v>
      </c>
      <c r="G26" s="88"/>
      <c r="H26" s="88">
        <v>12</v>
      </c>
      <c r="I26" s="89" t="str">
        <f t="shared" si="9"/>
        <v xml:space="preserve"> </v>
      </c>
      <c r="J26" s="90">
        <f t="shared" si="9"/>
        <v>408</v>
      </c>
      <c r="K26" s="87"/>
      <c r="L26" s="88">
        <v>18</v>
      </c>
      <c r="M26" s="89" t="str">
        <f t="shared" si="10"/>
        <v xml:space="preserve"> </v>
      </c>
      <c r="N26" s="90">
        <f t="shared" si="10"/>
        <v>576</v>
      </c>
      <c r="O26" s="95" t="str">
        <f t="shared" si="11"/>
        <v xml:space="preserve"> </v>
      </c>
      <c r="P26" s="89">
        <f t="shared" si="12"/>
        <v>36</v>
      </c>
      <c r="Q26" s="89" t="str">
        <f t="shared" si="13"/>
        <v xml:space="preserve"> </v>
      </c>
      <c r="R26" s="90">
        <f t="shared" si="13"/>
        <v>1188</v>
      </c>
    </row>
    <row r="27" spans="1:18" s="94" customFormat="1" ht="13.5" customHeight="1" x14ac:dyDescent="0.25">
      <c r="A27" s="85"/>
      <c r="B27" s="86" t="s">
        <v>64</v>
      </c>
      <c r="C27" s="87"/>
      <c r="D27" s="88"/>
      <c r="E27" s="89"/>
      <c r="F27" s="90"/>
      <c r="G27" s="88"/>
      <c r="H27" s="88"/>
      <c r="I27" s="89"/>
      <c r="J27" s="90"/>
      <c r="K27" s="87"/>
      <c r="L27" s="88"/>
      <c r="M27" s="89"/>
      <c r="N27" s="90"/>
      <c r="O27" s="95" t="str">
        <f t="shared" si="11"/>
        <v xml:space="preserve"> </v>
      </c>
      <c r="P27" s="89" t="str">
        <f t="shared" si="12"/>
        <v xml:space="preserve"> </v>
      </c>
      <c r="Q27" s="89" t="str">
        <f t="shared" si="13"/>
        <v xml:space="preserve"> </v>
      </c>
      <c r="R27" s="90" t="str">
        <f t="shared" si="13"/>
        <v xml:space="preserve"> </v>
      </c>
    </row>
    <row r="28" spans="1:18" s="94" customFormat="1" ht="13.5" customHeight="1" thickBot="1" x14ac:dyDescent="0.3">
      <c r="A28" s="85"/>
      <c r="B28" s="86" t="s">
        <v>102</v>
      </c>
      <c r="C28" s="87"/>
      <c r="D28" s="88"/>
      <c r="E28" s="89" t="str">
        <f>IF(C28&gt;0,C28*34, " ")</f>
        <v xml:space="preserve"> </v>
      </c>
      <c r="F28" s="90" t="str">
        <f>IF(D28&gt;0,D28*34, " ")</f>
        <v xml:space="preserve"> </v>
      </c>
      <c r="G28" s="88"/>
      <c r="H28" s="88"/>
      <c r="I28" s="89" t="str">
        <f>IF(G28&gt;0,G28*34, " ")</f>
        <v xml:space="preserve"> </v>
      </c>
      <c r="J28" s="90" t="str">
        <f>IF(H28&gt;0,H28*34, " ")</f>
        <v xml:space="preserve"> </v>
      </c>
      <c r="K28" s="87"/>
      <c r="L28" s="88"/>
      <c r="M28" s="89" t="str">
        <f>IF(K28&gt;0,K28*32, " ")</f>
        <v xml:space="preserve"> </v>
      </c>
      <c r="N28" s="103" t="str">
        <f>IF(L28&gt;0,L28*32, " ")</f>
        <v xml:space="preserve"> </v>
      </c>
      <c r="O28" s="104" t="str">
        <f t="shared" si="11"/>
        <v xml:space="preserve"> </v>
      </c>
      <c r="P28" s="105" t="str">
        <f t="shared" si="12"/>
        <v xml:space="preserve"> </v>
      </c>
      <c r="Q28" s="105" t="str">
        <f t="shared" si="13"/>
        <v xml:space="preserve"> </v>
      </c>
      <c r="R28" s="103" t="str">
        <f t="shared" si="13"/>
        <v xml:space="preserve"> </v>
      </c>
    </row>
    <row r="29" spans="1:18" ht="13.5" customHeight="1" thickBot="1" x14ac:dyDescent="0.3">
      <c r="A29" s="190" t="s">
        <v>17</v>
      </c>
      <c r="B29" s="191"/>
      <c r="C29" s="61">
        <f>SUM(C7:C14)</f>
        <v>13</v>
      </c>
      <c r="D29" s="15">
        <f t="shared" ref="D29:J29" si="14">SUM(D7:D16)</f>
        <v>2</v>
      </c>
      <c r="E29" s="62">
        <f>SUM(E7:E14)</f>
        <v>442</v>
      </c>
      <c r="F29" s="16">
        <f t="shared" si="14"/>
        <v>68</v>
      </c>
      <c r="G29" s="61">
        <f>SUM(G7:G14)</f>
        <v>9</v>
      </c>
      <c r="H29" s="15">
        <f t="shared" si="14"/>
        <v>0</v>
      </c>
      <c r="I29" s="62">
        <f>SUM(I7:I14)</f>
        <v>306</v>
      </c>
      <c r="J29" s="16">
        <f t="shared" si="14"/>
        <v>0</v>
      </c>
      <c r="K29" s="61">
        <f>SUM(K7:K14)</f>
        <v>11</v>
      </c>
      <c r="L29" s="15">
        <f t="shared" ref="L29:R29" si="15">SUM(L7:L16)</f>
        <v>0</v>
      </c>
      <c r="M29" s="62">
        <f>SUM(M7:M14)</f>
        <v>352</v>
      </c>
      <c r="N29" s="16">
        <f t="shared" si="15"/>
        <v>0</v>
      </c>
      <c r="O29" s="76">
        <f>SUM(O7:O14)</f>
        <v>33</v>
      </c>
      <c r="P29" s="64">
        <f t="shared" si="15"/>
        <v>2</v>
      </c>
      <c r="Q29" s="77">
        <f>SUM(Q7:Q14)</f>
        <v>1100</v>
      </c>
      <c r="R29" s="65">
        <f t="shared" si="15"/>
        <v>68</v>
      </c>
    </row>
    <row r="30" spans="1:18" ht="13.8" thickBot="1" x14ac:dyDescent="0.3">
      <c r="A30" s="206" t="s">
        <v>18</v>
      </c>
      <c r="B30" s="207"/>
      <c r="C30" s="17">
        <f t="shared" ref="C30:R30" si="16">SUM(C18:C28)</f>
        <v>10</v>
      </c>
      <c r="D30" s="18">
        <f t="shared" si="16"/>
        <v>6</v>
      </c>
      <c r="E30" s="18">
        <f t="shared" si="16"/>
        <v>340</v>
      </c>
      <c r="F30" s="19">
        <f t="shared" si="16"/>
        <v>204</v>
      </c>
      <c r="G30" s="17">
        <f t="shared" si="16"/>
        <v>10</v>
      </c>
      <c r="H30" s="18">
        <f t="shared" si="16"/>
        <v>12</v>
      </c>
      <c r="I30" s="18">
        <f t="shared" si="16"/>
        <v>340</v>
      </c>
      <c r="J30" s="19">
        <f t="shared" si="16"/>
        <v>408</v>
      </c>
      <c r="K30" s="17">
        <f>SUM(K18:K28)</f>
        <v>2</v>
      </c>
      <c r="L30" s="18">
        <f t="shared" si="16"/>
        <v>18</v>
      </c>
      <c r="M30" s="18">
        <f t="shared" si="16"/>
        <v>64</v>
      </c>
      <c r="N30" s="19">
        <f t="shared" si="16"/>
        <v>576</v>
      </c>
      <c r="O30" s="17">
        <f t="shared" si="16"/>
        <v>22</v>
      </c>
      <c r="P30" s="18">
        <f t="shared" si="16"/>
        <v>36</v>
      </c>
      <c r="Q30" s="18">
        <f t="shared" si="16"/>
        <v>744</v>
      </c>
      <c r="R30" s="19">
        <f t="shared" si="16"/>
        <v>1188</v>
      </c>
    </row>
    <row r="31" spans="1:18" ht="14.4" thickTop="1" thickBot="1" x14ac:dyDescent="0.3">
      <c r="A31" s="184" t="s">
        <v>19</v>
      </c>
      <c r="B31" s="185"/>
      <c r="C31" s="21">
        <f t="shared" ref="C31:R31" si="17">C29+C30</f>
        <v>23</v>
      </c>
      <c r="D31" s="22">
        <f t="shared" si="17"/>
        <v>8</v>
      </c>
      <c r="E31" s="22">
        <f t="shared" si="17"/>
        <v>782</v>
      </c>
      <c r="F31" s="23">
        <f t="shared" si="17"/>
        <v>272</v>
      </c>
      <c r="G31" s="21">
        <f t="shared" si="17"/>
        <v>19</v>
      </c>
      <c r="H31" s="22">
        <f t="shared" si="17"/>
        <v>12</v>
      </c>
      <c r="I31" s="22">
        <f t="shared" si="17"/>
        <v>646</v>
      </c>
      <c r="J31" s="23">
        <f t="shared" si="17"/>
        <v>408</v>
      </c>
      <c r="K31" s="21">
        <f>SUM(K29:K30)</f>
        <v>13</v>
      </c>
      <c r="L31" s="22">
        <f t="shared" si="17"/>
        <v>18</v>
      </c>
      <c r="M31" s="22">
        <f t="shared" si="17"/>
        <v>416</v>
      </c>
      <c r="N31" s="23">
        <f t="shared" si="17"/>
        <v>576</v>
      </c>
      <c r="O31" s="21">
        <f t="shared" si="17"/>
        <v>55</v>
      </c>
      <c r="P31" s="22">
        <f t="shared" si="17"/>
        <v>38</v>
      </c>
      <c r="Q31" s="22">
        <f t="shared" si="17"/>
        <v>1844</v>
      </c>
      <c r="R31" s="23">
        <f t="shared" si="17"/>
        <v>1256</v>
      </c>
    </row>
    <row r="32" spans="1:18" ht="14.4" thickTop="1" thickBot="1" x14ac:dyDescent="0.3">
      <c r="A32" s="186"/>
      <c r="B32" s="187"/>
      <c r="C32" s="178">
        <f>C31+D31</f>
        <v>31</v>
      </c>
      <c r="D32" s="179"/>
      <c r="E32" s="182">
        <f>E31+F31</f>
        <v>1054</v>
      </c>
      <c r="F32" s="183"/>
      <c r="G32" s="178">
        <f>G31+H31</f>
        <v>31</v>
      </c>
      <c r="H32" s="179"/>
      <c r="I32" s="182">
        <f>I31+J31</f>
        <v>1054</v>
      </c>
      <c r="J32" s="183"/>
      <c r="K32" s="178">
        <f>SUM(K31:L31)</f>
        <v>31</v>
      </c>
      <c r="L32" s="179"/>
      <c r="M32" s="182">
        <f>M31+N31</f>
        <v>992</v>
      </c>
      <c r="N32" s="183"/>
      <c r="O32" s="178">
        <f>O31+P31</f>
        <v>93</v>
      </c>
      <c r="P32" s="179"/>
      <c r="Q32" s="182">
        <f>Q31+R31</f>
        <v>3100</v>
      </c>
      <c r="R32" s="183"/>
    </row>
    <row r="33" spans="1:22" ht="6" customHeight="1" thickTop="1" x14ac:dyDescent="0.25">
      <c r="A33" s="25"/>
      <c r="B33" s="48"/>
      <c r="C33" s="26"/>
      <c r="D33" s="26"/>
      <c r="E33" s="26"/>
      <c r="F33" s="26"/>
      <c r="G33" s="26"/>
      <c r="H33" s="26"/>
      <c r="I33" s="26"/>
      <c r="J33" s="1"/>
      <c r="K33" s="26"/>
      <c r="L33" s="26"/>
      <c r="M33" s="26"/>
      <c r="N33" s="26"/>
      <c r="O33" s="26"/>
      <c r="P33" s="26"/>
      <c r="Q33" s="26"/>
      <c r="R33" s="26"/>
    </row>
    <row r="34" spans="1:22" ht="24" customHeight="1" x14ac:dyDescent="0.25">
      <c r="A34" s="1"/>
      <c r="B34" s="175" t="s">
        <v>75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07"/>
      <c r="T34" s="107"/>
      <c r="U34" s="107"/>
      <c r="V34" s="107"/>
    </row>
    <row r="35" spans="1:22" ht="12" customHeight="1" x14ac:dyDescent="0.25">
      <c r="A35" s="1"/>
      <c r="B35" s="48" t="s">
        <v>65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"/>
      <c r="Q35" s="1"/>
      <c r="R35" s="2"/>
    </row>
    <row r="36" spans="1:22" ht="12" customHeight="1" x14ac:dyDescent="0.25">
      <c r="A36" s="1"/>
      <c r="B36" s="49" t="s">
        <v>103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"/>
      <c r="Q36" s="1"/>
      <c r="R36" s="2"/>
    </row>
  </sheetData>
  <mergeCells count="29">
    <mergeCell ref="A1:G1"/>
    <mergeCell ref="A2:G2"/>
    <mergeCell ref="A4:B5"/>
    <mergeCell ref="C4:F4"/>
    <mergeCell ref="G4:J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A6:B6"/>
    <mergeCell ref="A17:B17"/>
    <mergeCell ref="A29:B29"/>
    <mergeCell ref="A30:B30"/>
    <mergeCell ref="A31:B32"/>
    <mergeCell ref="B34:R34"/>
    <mergeCell ref="Q32:R32"/>
    <mergeCell ref="E32:F32"/>
    <mergeCell ref="G32:H32"/>
    <mergeCell ref="I32:J32"/>
    <mergeCell ref="K32:L32"/>
    <mergeCell ref="M32:N32"/>
    <mergeCell ref="O32:P32"/>
    <mergeCell ref="C32:D32"/>
  </mergeCells>
  <printOptions horizontalCentered="1" verticalCentered="1"/>
  <pageMargins left="0.19685039370078741" right="0.19685039370078741" top="0.19685039370078741" bottom="0.15748031496062992" header="0.19685039370078741" footer="0.19685039370078741"/>
  <pageSetup paperSize="9" scale="105" orientation="landscape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sqref="A1:G1"/>
    </sheetView>
  </sheetViews>
  <sheetFormatPr defaultColWidth="9" defaultRowHeight="13.8" x14ac:dyDescent="0.3"/>
  <cols>
    <col min="1" max="1" width="4" style="122" customWidth="1"/>
    <col min="2" max="2" width="37.44140625" style="122" customWidth="1"/>
    <col min="3" max="18" width="5.6640625" style="122" customWidth="1"/>
    <col min="19" max="16384" width="9" style="122"/>
  </cols>
  <sheetData>
    <row r="1" spans="1:18" ht="13.5" customHeight="1" x14ac:dyDescent="0.3">
      <c r="A1" s="215" t="s">
        <v>101</v>
      </c>
      <c r="B1" s="216"/>
      <c r="C1" s="216"/>
      <c r="D1" s="216"/>
      <c r="E1" s="216"/>
      <c r="F1" s="216"/>
      <c r="G1" s="216"/>
      <c r="H1" s="120"/>
      <c r="I1" s="120"/>
      <c r="J1" s="120"/>
      <c r="K1" s="120"/>
      <c r="L1" s="120"/>
      <c r="M1" s="120"/>
      <c r="N1" s="120"/>
      <c r="O1" s="120"/>
      <c r="P1" s="121"/>
      <c r="Q1" s="120"/>
      <c r="R1" s="121"/>
    </row>
    <row r="2" spans="1:18" ht="13.5" customHeight="1" x14ac:dyDescent="0.3">
      <c r="A2" s="217" t="s">
        <v>92</v>
      </c>
      <c r="B2" s="218"/>
      <c r="C2" s="218"/>
      <c r="D2" s="218"/>
      <c r="E2" s="218"/>
      <c r="F2" s="218"/>
      <c r="G2" s="218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1:18" ht="13.5" customHeight="1" thickBot="1" x14ac:dyDescent="0.35">
      <c r="A3" s="124"/>
      <c r="B3" s="125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  <c r="Q3" s="120"/>
      <c r="R3" s="121"/>
    </row>
    <row r="4" spans="1:18" ht="13.5" customHeight="1" thickTop="1" x14ac:dyDescent="0.3">
      <c r="A4" s="219" t="s">
        <v>0</v>
      </c>
      <c r="B4" s="220"/>
      <c r="C4" s="223" t="s">
        <v>1</v>
      </c>
      <c r="D4" s="224"/>
      <c r="E4" s="224"/>
      <c r="F4" s="225"/>
      <c r="G4" s="226" t="s">
        <v>2</v>
      </c>
      <c r="H4" s="224"/>
      <c r="I4" s="224"/>
      <c r="J4" s="224"/>
      <c r="K4" s="223" t="s">
        <v>3</v>
      </c>
      <c r="L4" s="224"/>
      <c r="M4" s="224"/>
      <c r="N4" s="225"/>
      <c r="O4" s="227" t="s">
        <v>5</v>
      </c>
      <c r="P4" s="228"/>
      <c r="Q4" s="228"/>
      <c r="R4" s="229"/>
    </row>
    <row r="5" spans="1:18" ht="13.5" customHeight="1" x14ac:dyDescent="0.3">
      <c r="A5" s="221"/>
      <c r="B5" s="222"/>
      <c r="C5" s="230" t="s">
        <v>6</v>
      </c>
      <c r="D5" s="231"/>
      <c r="E5" s="232" t="s">
        <v>7</v>
      </c>
      <c r="F5" s="233"/>
      <c r="G5" s="234" t="s">
        <v>6</v>
      </c>
      <c r="H5" s="231"/>
      <c r="I5" s="232" t="s">
        <v>7</v>
      </c>
      <c r="J5" s="234"/>
      <c r="K5" s="230" t="s">
        <v>6</v>
      </c>
      <c r="L5" s="231"/>
      <c r="M5" s="232" t="s">
        <v>7</v>
      </c>
      <c r="N5" s="233"/>
      <c r="O5" s="230" t="s">
        <v>6</v>
      </c>
      <c r="P5" s="231"/>
      <c r="Q5" s="232" t="s">
        <v>7</v>
      </c>
      <c r="R5" s="233"/>
    </row>
    <row r="6" spans="1:18" ht="13.5" customHeight="1" thickBot="1" x14ac:dyDescent="0.35">
      <c r="A6" s="235" t="s">
        <v>8</v>
      </c>
      <c r="B6" s="236"/>
      <c r="C6" s="126" t="s">
        <v>9</v>
      </c>
      <c r="D6" s="127" t="s">
        <v>10</v>
      </c>
      <c r="E6" s="127" t="s">
        <v>9</v>
      </c>
      <c r="F6" s="128" t="s">
        <v>10</v>
      </c>
      <c r="G6" s="129" t="s">
        <v>9</v>
      </c>
      <c r="H6" s="127" t="s">
        <v>10</v>
      </c>
      <c r="I6" s="127" t="s">
        <v>9</v>
      </c>
      <c r="J6" s="130" t="s">
        <v>10</v>
      </c>
      <c r="K6" s="126" t="s">
        <v>9</v>
      </c>
      <c r="L6" s="127" t="s">
        <v>10</v>
      </c>
      <c r="M6" s="127" t="s">
        <v>9</v>
      </c>
      <c r="N6" s="128" t="s">
        <v>10</v>
      </c>
      <c r="O6" s="131" t="s">
        <v>9</v>
      </c>
      <c r="P6" s="132" t="s">
        <v>10</v>
      </c>
      <c r="Q6" s="132" t="s">
        <v>9</v>
      </c>
      <c r="R6" s="133" t="s">
        <v>10</v>
      </c>
    </row>
    <row r="7" spans="1:18" ht="13.5" customHeight="1" x14ac:dyDescent="0.3">
      <c r="A7" s="134">
        <v>1</v>
      </c>
      <c r="B7" s="99" t="s">
        <v>11</v>
      </c>
      <c r="C7" s="135">
        <v>3</v>
      </c>
      <c r="D7" s="136"/>
      <c r="E7" s="137">
        <f t="shared" ref="E7:F15" si="0">IF(C7&gt;0,C7*34, " ")</f>
        <v>102</v>
      </c>
      <c r="F7" s="138" t="str">
        <f t="shared" si="0"/>
        <v xml:space="preserve"> </v>
      </c>
      <c r="G7" s="139">
        <v>2</v>
      </c>
      <c r="H7" s="136"/>
      <c r="I7" s="137">
        <f t="shared" ref="I7:J15" si="1">IF(G7&gt;0,G7*34, " ")</f>
        <v>68</v>
      </c>
      <c r="J7" s="138" t="str">
        <f t="shared" si="1"/>
        <v xml:space="preserve"> </v>
      </c>
      <c r="K7" s="135">
        <v>2</v>
      </c>
      <c r="L7" s="136"/>
      <c r="M7" s="137">
        <f t="shared" ref="M7:N16" si="2">IF(K7&gt;0,K7*32, " ")</f>
        <v>64</v>
      </c>
      <c r="N7" s="138" t="str">
        <f t="shared" si="2"/>
        <v xml:space="preserve"> </v>
      </c>
      <c r="O7" s="91">
        <f t="shared" ref="O7:O12" si="3">IF(C7+G7+K7&gt;0,C7+G7+K7, " ")</f>
        <v>7</v>
      </c>
      <c r="P7" s="92" t="str">
        <f t="shared" ref="P7:P13" si="4">IF(D7+H7+L7&gt;0, D7+H7+L7, " ")</f>
        <v xml:space="preserve"> </v>
      </c>
      <c r="Q7" s="92">
        <f t="shared" ref="Q7:R16" si="5">IF(O7&lt;&gt;" ", (IF(E7&lt;&gt;" ", E7, 0)+IF(I7&lt;&gt;" ", I7, 0)+IF(M7&lt;&gt;" ", M7, 0)), " ")</f>
        <v>234</v>
      </c>
      <c r="R7" s="140" t="str">
        <f t="shared" si="5"/>
        <v xml:space="preserve"> </v>
      </c>
    </row>
    <row r="8" spans="1:18" ht="13.5" customHeight="1" x14ac:dyDescent="0.3">
      <c r="A8" s="134">
        <v>2</v>
      </c>
      <c r="B8" s="86" t="s">
        <v>12</v>
      </c>
      <c r="C8" s="141">
        <v>2</v>
      </c>
      <c r="D8" s="142"/>
      <c r="E8" s="89">
        <f t="shared" si="0"/>
        <v>68</v>
      </c>
      <c r="F8" s="90" t="str">
        <f t="shared" si="0"/>
        <v xml:space="preserve"> </v>
      </c>
      <c r="G8" s="143">
        <v>2</v>
      </c>
      <c r="H8" s="142"/>
      <c r="I8" s="89">
        <f t="shared" si="1"/>
        <v>68</v>
      </c>
      <c r="J8" s="90" t="str">
        <f t="shared" si="1"/>
        <v xml:space="preserve"> </v>
      </c>
      <c r="K8" s="141">
        <v>2</v>
      </c>
      <c r="L8" s="142"/>
      <c r="M8" s="89">
        <f t="shared" si="2"/>
        <v>64</v>
      </c>
      <c r="N8" s="90" t="str">
        <f t="shared" si="2"/>
        <v xml:space="preserve"> </v>
      </c>
      <c r="O8" s="95">
        <f t="shared" si="3"/>
        <v>6</v>
      </c>
      <c r="P8" s="89" t="str">
        <f t="shared" si="4"/>
        <v xml:space="preserve"> </v>
      </c>
      <c r="Q8" s="89">
        <f t="shared" si="5"/>
        <v>200</v>
      </c>
      <c r="R8" s="90" t="str">
        <f t="shared" si="5"/>
        <v xml:space="preserve"> </v>
      </c>
    </row>
    <row r="9" spans="1:18" ht="13.5" customHeight="1" x14ac:dyDescent="0.3">
      <c r="A9" s="134">
        <v>3</v>
      </c>
      <c r="B9" s="86" t="s">
        <v>14</v>
      </c>
      <c r="C9" s="141">
        <v>2</v>
      </c>
      <c r="D9" s="142"/>
      <c r="E9" s="89">
        <f t="shared" si="0"/>
        <v>68</v>
      </c>
      <c r="F9" s="90" t="str">
        <f t="shared" si="0"/>
        <v xml:space="preserve"> </v>
      </c>
      <c r="G9" s="142">
        <v>2</v>
      </c>
      <c r="H9" s="142"/>
      <c r="I9" s="89">
        <f t="shared" si="1"/>
        <v>68</v>
      </c>
      <c r="J9" s="90" t="str">
        <f t="shared" si="1"/>
        <v xml:space="preserve"> </v>
      </c>
      <c r="K9" s="141">
        <v>2</v>
      </c>
      <c r="L9" s="142"/>
      <c r="M9" s="89">
        <f t="shared" si="2"/>
        <v>64</v>
      </c>
      <c r="N9" s="90" t="str">
        <f t="shared" si="2"/>
        <v xml:space="preserve"> </v>
      </c>
      <c r="O9" s="95">
        <f t="shared" si="3"/>
        <v>6</v>
      </c>
      <c r="P9" s="89" t="str">
        <f t="shared" si="4"/>
        <v xml:space="preserve"> </v>
      </c>
      <c r="Q9" s="89">
        <f t="shared" si="5"/>
        <v>200</v>
      </c>
      <c r="R9" s="90" t="str">
        <f t="shared" si="5"/>
        <v xml:space="preserve"> </v>
      </c>
    </row>
    <row r="10" spans="1:18" ht="13.5" customHeight="1" x14ac:dyDescent="0.3">
      <c r="A10" s="134">
        <v>4</v>
      </c>
      <c r="B10" s="86" t="s">
        <v>15</v>
      </c>
      <c r="C10" s="141">
        <v>3</v>
      </c>
      <c r="D10" s="142"/>
      <c r="E10" s="89">
        <f t="shared" si="0"/>
        <v>102</v>
      </c>
      <c r="F10" s="90" t="str">
        <f t="shared" si="0"/>
        <v xml:space="preserve"> </v>
      </c>
      <c r="G10" s="142">
        <v>2</v>
      </c>
      <c r="H10" s="142"/>
      <c r="I10" s="89">
        <f t="shared" si="1"/>
        <v>68</v>
      </c>
      <c r="J10" s="90" t="str">
        <f t="shared" si="1"/>
        <v xml:space="preserve"> </v>
      </c>
      <c r="K10" s="141">
        <v>2</v>
      </c>
      <c r="L10" s="142"/>
      <c r="M10" s="89">
        <f t="shared" si="2"/>
        <v>64</v>
      </c>
      <c r="N10" s="90" t="str">
        <f t="shared" si="2"/>
        <v xml:space="preserve"> </v>
      </c>
      <c r="O10" s="95">
        <f t="shared" si="3"/>
        <v>7</v>
      </c>
      <c r="P10" s="89" t="str">
        <f t="shared" si="4"/>
        <v xml:space="preserve"> </v>
      </c>
      <c r="Q10" s="89">
        <f t="shared" si="5"/>
        <v>234</v>
      </c>
      <c r="R10" s="90" t="str">
        <f t="shared" si="5"/>
        <v xml:space="preserve"> </v>
      </c>
    </row>
    <row r="11" spans="1:18" ht="13.5" customHeight="1" x14ac:dyDescent="0.3">
      <c r="A11" s="134">
        <v>5</v>
      </c>
      <c r="B11" s="86" t="s">
        <v>20</v>
      </c>
      <c r="C11" s="141"/>
      <c r="D11" s="142">
        <v>2</v>
      </c>
      <c r="E11" s="89" t="str">
        <f t="shared" si="0"/>
        <v xml:space="preserve"> </v>
      </c>
      <c r="F11" s="90">
        <f t="shared" si="0"/>
        <v>68</v>
      </c>
      <c r="G11" s="142"/>
      <c r="H11" s="142"/>
      <c r="I11" s="89" t="str">
        <f t="shared" si="1"/>
        <v xml:space="preserve"> </v>
      </c>
      <c r="J11" s="90" t="str">
        <f t="shared" si="1"/>
        <v xml:space="preserve"> </v>
      </c>
      <c r="K11" s="141"/>
      <c r="L11" s="142"/>
      <c r="M11" s="89" t="str">
        <f t="shared" si="2"/>
        <v xml:space="preserve"> </v>
      </c>
      <c r="N11" s="90" t="str">
        <f t="shared" si="2"/>
        <v xml:space="preserve"> </v>
      </c>
      <c r="O11" s="95" t="str">
        <f t="shared" si="3"/>
        <v xml:space="preserve"> </v>
      </c>
      <c r="P11" s="89">
        <f t="shared" si="4"/>
        <v>2</v>
      </c>
      <c r="Q11" s="89" t="str">
        <f t="shared" si="5"/>
        <v xml:space="preserve"> </v>
      </c>
      <c r="R11" s="90">
        <f t="shared" si="5"/>
        <v>68</v>
      </c>
    </row>
    <row r="12" spans="1:18" ht="13.5" customHeight="1" x14ac:dyDescent="0.3">
      <c r="A12" s="134">
        <v>6</v>
      </c>
      <c r="B12" s="86" t="s">
        <v>13</v>
      </c>
      <c r="C12" s="141">
        <v>2</v>
      </c>
      <c r="D12" s="142"/>
      <c r="E12" s="89">
        <f t="shared" si="0"/>
        <v>68</v>
      </c>
      <c r="F12" s="90" t="str">
        <f t="shared" si="0"/>
        <v xml:space="preserve"> </v>
      </c>
      <c r="G12" s="142"/>
      <c r="H12" s="142"/>
      <c r="I12" s="89" t="str">
        <f t="shared" si="1"/>
        <v xml:space="preserve"> </v>
      </c>
      <c r="J12" s="90" t="str">
        <f t="shared" si="1"/>
        <v xml:space="preserve"> </v>
      </c>
      <c r="K12" s="141"/>
      <c r="L12" s="142"/>
      <c r="M12" s="89" t="str">
        <f t="shared" si="2"/>
        <v xml:space="preserve"> </v>
      </c>
      <c r="N12" s="90" t="str">
        <f t="shared" si="2"/>
        <v xml:space="preserve"> </v>
      </c>
      <c r="O12" s="95">
        <f t="shared" si="3"/>
        <v>2</v>
      </c>
      <c r="P12" s="89" t="str">
        <f t="shared" si="4"/>
        <v xml:space="preserve"> </v>
      </c>
      <c r="Q12" s="89">
        <f t="shared" si="5"/>
        <v>68</v>
      </c>
      <c r="R12" s="90" t="str">
        <f t="shared" si="5"/>
        <v xml:space="preserve"> </v>
      </c>
    </row>
    <row r="13" spans="1:18" ht="13.5" customHeight="1" x14ac:dyDescent="0.3">
      <c r="A13" s="134">
        <v>7</v>
      </c>
      <c r="B13" s="86" t="s">
        <v>69</v>
      </c>
      <c r="C13" s="141"/>
      <c r="D13" s="142"/>
      <c r="E13" s="89" t="str">
        <f t="shared" si="0"/>
        <v xml:space="preserve"> </v>
      </c>
      <c r="F13" s="90" t="str">
        <f t="shared" si="0"/>
        <v xml:space="preserve"> </v>
      </c>
      <c r="G13" s="142"/>
      <c r="H13" s="142"/>
      <c r="I13" s="89" t="str">
        <f t="shared" si="1"/>
        <v xml:space="preserve"> </v>
      </c>
      <c r="J13" s="90" t="str">
        <f t="shared" si="1"/>
        <v xml:space="preserve"> </v>
      </c>
      <c r="K13" s="141">
        <v>2</v>
      </c>
      <c r="L13" s="142"/>
      <c r="M13" s="89">
        <f t="shared" si="2"/>
        <v>64</v>
      </c>
      <c r="N13" s="90" t="str">
        <f>IF(L13&gt;0,L13*32, " ")</f>
        <v xml:space="preserve"> </v>
      </c>
      <c r="O13" s="102">
        <v>2</v>
      </c>
      <c r="P13" s="89" t="str">
        <f t="shared" si="4"/>
        <v xml:space="preserve"> </v>
      </c>
      <c r="Q13" s="89">
        <f t="shared" si="5"/>
        <v>64</v>
      </c>
      <c r="R13" s="90" t="str">
        <f t="shared" si="5"/>
        <v xml:space="preserve"> </v>
      </c>
    </row>
    <row r="14" spans="1:18" ht="13.5" customHeight="1" x14ac:dyDescent="0.3">
      <c r="A14" s="134">
        <v>8</v>
      </c>
      <c r="B14" s="112" t="s">
        <v>71</v>
      </c>
      <c r="C14" s="35">
        <v>1</v>
      </c>
      <c r="D14" s="36"/>
      <c r="E14" s="29">
        <f t="shared" si="0"/>
        <v>34</v>
      </c>
      <c r="F14" s="30"/>
      <c r="G14" s="39">
        <v>1</v>
      </c>
      <c r="H14" s="36"/>
      <c r="I14" s="29">
        <f t="shared" si="1"/>
        <v>34</v>
      </c>
      <c r="J14" s="60"/>
      <c r="K14" s="35">
        <v>1</v>
      </c>
      <c r="L14" s="36"/>
      <c r="M14" s="29">
        <f t="shared" si="2"/>
        <v>32</v>
      </c>
      <c r="N14" s="60"/>
      <c r="O14" s="108">
        <f>SUM(C14,G14,K14)</f>
        <v>3</v>
      </c>
      <c r="P14" s="106"/>
      <c r="Q14" s="29">
        <f t="shared" si="5"/>
        <v>100</v>
      </c>
      <c r="R14" s="81"/>
    </row>
    <row r="15" spans="1:18" ht="13.5" customHeight="1" x14ac:dyDescent="0.3">
      <c r="A15" s="134">
        <v>9</v>
      </c>
      <c r="B15" s="110" t="s">
        <v>72</v>
      </c>
      <c r="C15" s="35">
        <v>1</v>
      </c>
      <c r="D15" s="36"/>
      <c r="E15" s="29">
        <f t="shared" si="0"/>
        <v>34</v>
      </c>
      <c r="F15" s="30"/>
      <c r="G15" s="39">
        <v>1</v>
      </c>
      <c r="H15" s="36"/>
      <c r="I15" s="29">
        <f t="shared" si="1"/>
        <v>34</v>
      </c>
      <c r="J15" s="60"/>
      <c r="K15" s="35"/>
      <c r="L15" s="36"/>
      <c r="M15" s="29" t="str">
        <f t="shared" si="2"/>
        <v xml:space="preserve"> </v>
      </c>
      <c r="N15" s="60"/>
      <c r="O15" s="108">
        <v>2</v>
      </c>
      <c r="P15" s="106"/>
      <c r="Q15" s="29">
        <f t="shared" si="5"/>
        <v>68</v>
      </c>
      <c r="R15" s="81"/>
    </row>
    <row r="16" spans="1:18" ht="13.5" customHeight="1" thickBot="1" x14ac:dyDescent="0.35">
      <c r="A16" s="134">
        <v>10</v>
      </c>
      <c r="B16" s="34" t="s">
        <v>73</v>
      </c>
      <c r="C16" s="144"/>
      <c r="D16" s="145"/>
      <c r="E16" s="75" t="str">
        <f>IF(C16&gt;0,C16*34, " ")</f>
        <v xml:space="preserve"> </v>
      </c>
      <c r="F16" s="67"/>
      <c r="G16" s="39"/>
      <c r="H16" s="36"/>
      <c r="I16" s="29"/>
      <c r="J16" s="60"/>
      <c r="K16" s="144">
        <v>1</v>
      </c>
      <c r="L16" s="145"/>
      <c r="M16" s="75">
        <f t="shared" si="2"/>
        <v>32</v>
      </c>
      <c r="N16" s="146" t="str">
        <f t="shared" si="2"/>
        <v xml:space="preserve"> </v>
      </c>
      <c r="O16" s="74">
        <v>1</v>
      </c>
      <c r="P16" s="75" t="str">
        <f>IF(D16+H16+L16&gt;0, D16+H16+L16, " ")</f>
        <v xml:space="preserve"> </v>
      </c>
      <c r="Q16" s="75">
        <f t="shared" si="5"/>
        <v>32</v>
      </c>
      <c r="R16" s="67" t="str">
        <f t="shared" si="5"/>
        <v xml:space="preserve"> </v>
      </c>
    </row>
    <row r="17" spans="1:18" ht="13.5" customHeight="1" thickBot="1" x14ac:dyDescent="0.35">
      <c r="A17" s="237" t="s">
        <v>16</v>
      </c>
      <c r="B17" s="238"/>
      <c r="C17" s="147" t="s">
        <v>9</v>
      </c>
      <c r="D17" s="148" t="s">
        <v>10</v>
      </c>
      <c r="E17" s="148" t="s">
        <v>9</v>
      </c>
      <c r="F17" s="149" t="s">
        <v>10</v>
      </c>
      <c r="G17" s="150" t="s">
        <v>9</v>
      </c>
      <c r="H17" s="148" t="s">
        <v>10</v>
      </c>
      <c r="I17" s="148" t="s">
        <v>9</v>
      </c>
      <c r="J17" s="151" t="s">
        <v>10</v>
      </c>
      <c r="K17" s="147" t="s">
        <v>9</v>
      </c>
      <c r="L17" s="148" t="s">
        <v>10</v>
      </c>
      <c r="M17" s="148" t="s">
        <v>9</v>
      </c>
      <c r="N17" s="149" t="s">
        <v>10</v>
      </c>
      <c r="O17" s="150" t="s">
        <v>9</v>
      </c>
      <c r="P17" s="148" t="s">
        <v>10</v>
      </c>
      <c r="Q17" s="148" t="s">
        <v>9</v>
      </c>
      <c r="R17" s="149" t="s">
        <v>10</v>
      </c>
    </row>
    <row r="18" spans="1:18" ht="13.5" customHeight="1" x14ac:dyDescent="0.3">
      <c r="A18" s="85">
        <v>1</v>
      </c>
      <c r="B18" s="86" t="s">
        <v>67</v>
      </c>
      <c r="C18" s="87">
        <v>2</v>
      </c>
      <c r="D18" s="88"/>
      <c r="E18" s="89">
        <f t="shared" ref="E18:F30" si="6">IF(C18&gt;0,C18*34, " ")</f>
        <v>68</v>
      </c>
      <c r="F18" s="90" t="str">
        <f t="shared" si="6"/>
        <v xml:space="preserve"> </v>
      </c>
      <c r="G18" s="88">
        <v>2</v>
      </c>
      <c r="H18" s="88"/>
      <c r="I18" s="89">
        <f t="shared" ref="I18:J30" si="7">IF(G18&gt;0,G18*34, " ")</f>
        <v>68</v>
      </c>
      <c r="J18" s="90" t="str">
        <f t="shared" si="7"/>
        <v xml:space="preserve"> </v>
      </c>
      <c r="K18" s="87"/>
      <c r="L18" s="88"/>
      <c r="M18" s="89" t="str">
        <f t="shared" ref="M18:N30" si="8">IF(K18&gt;0,K18*32, " ")</f>
        <v xml:space="preserve"> </v>
      </c>
      <c r="N18" s="90" t="str">
        <f t="shared" si="8"/>
        <v xml:space="preserve"> </v>
      </c>
      <c r="O18" s="91">
        <f t="shared" ref="O18:O32" si="9">IF(C18+G18+K18&gt;0,C18+G18+K18, " ")</f>
        <v>4</v>
      </c>
      <c r="P18" s="92" t="str">
        <f t="shared" ref="P18:P32" si="10">IF(D18+H18+L18&gt;0, D18+H18+L18, " ")</f>
        <v xml:space="preserve"> </v>
      </c>
      <c r="Q18" s="92">
        <f t="shared" ref="Q18:R32" si="11">IF(O18&lt;&gt;" ", (IF(E18&lt;&gt;" ", E18, 0)+IF(I18&lt;&gt;" ", I18, 0)+IF(M18&lt;&gt;" ", M18, 0)), " ")</f>
        <v>136</v>
      </c>
      <c r="R18" s="93" t="str">
        <f t="shared" si="11"/>
        <v xml:space="preserve"> </v>
      </c>
    </row>
    <row r="19" spans="1:18" ht="13.5" customHeight="1" x14ac:dyDescent="0.3">
      <c r="A19" s="85">
        <v>2</v>
      </c>
      <c r="B19" s="86" t="s">
        <v>57</v>
      </c>
      <c r="C19" s="87">
        <v>2</v>
      </c>
      <c r="D19" s="88"/>
      <c r="E19" s="89">
        <f t="shared" si="6"/>
        <v>68</v>
      </c>
      <c r="F19" s="90" t="str">
        <f t="shared" si="6"/>
        <v xml:space="preserve"> </v>
      </c>
      <c r="G19" s="88"/>
      <c r="H19" s="88"/>
      <c r="I19" s="89" t="str">
        <f t="shared" si="7"/>
        <v xml:space="preserve"> </v>
      </c>
      <c r="J19" s="90" t="str">
        <f t="shared" si="7"/>
        <v xml:space="preserve"> </v>
      </c>
      <c r="K19" s="87"/>
      <c r="L19" s="88"/>
      <c r="M19" s="89" t="str">
        <f t="shared" si="8"/>
        <v xml:space="preserve"> </v>
      </c>
      <c r="N19" s="90" t="str">
        <f t="shared" si="8"/>
        <v xml:space="preserve"> </v>
      </c>
      <c r="O19" s="95">
        <f t="shared" si="9"/>
        <v>2</v>
      </c>
      <c r="P19" s="89" t="str">
        <f t="shared" si="10"/>
        <v xml:space="preserve"> </v>
      </c>
      <c r="Q19" s="89">
        <f t="shared" si="11"/>
        <v>68</v>
      </c>
      <c r="R19" s="90" t="str">
        <f t="shared" si="11"/>
        <v xml:space="preserve"> </v>
      </c>
    </row>
    <row r="20" spans="1:18" ht="13.5" customHeight="1" x14ac:dyDescent="0.3">
      <c r="A20" s="85">
        <v>3</v>
      </c>
      <c r="B20" s="86" t="s">
        <v>58</v>
      </c>
      <c r="C20" s="87">
        <v>2</v>
      </c>
      <c r="D20" s="88"/>
      <c r="E20" s="89">
        <f t="shared" si="6"/>
        <v>68</v>
      </c>
      <c r="F20" s="90" t="str">
        <f t="shared" si="6"/>
        <v xml:space="preserve"> </v>
      </c>
      <c r="G20" s="88"/>
      <c r="H20" s="88"/>
      <c r="I20" s="89" t="str">
        <f t="shared" si="7"/>
        <v xml:space="preserve"> </v>
      </c>
      <c r="J20" s="90" t="str">
        <f t="shared" si="7"/>
        <v xml:space="preserve"> </v>
      </c>
      <c r="K20" s="87"/>
      <c r="L20" s="88"/>
      <c r="M20" s="89" t="str">
        <f t="shared" si="8"/>
        <v xml:space="preserve"> </v>
      </c>
      <c r="N20" s="90" t="str">
        <f t="shared" si="8"/>
        <v xml:space="preserve"> </v>
      </c>
      <c r="O20" s="95">
        <f t="shared" si="9"/>
        <v>2</v>
      </c>
      <c r="P20" s="89" t="str">
        <f t="shared" si="10"/>
        <v xml:space="preserve"> </v>
      </c>
      <c r="Q20" s="89">
        <f t="shared" si="11"/>
        <v>68</v>
      </c>
      <c r="R20" s="90" t="str">
        <f t="shared" si="11"/>
        <v xml:space="preserve"> </v>
      </c>
    </row>
    <row r="21" spans="1:18" ht="13.5" customHeight="1" x14ac:dyDescent="0.3">
      <c r="A21" s="85">
        <v>4</v>
      </c>
      <c r="B21" s="86" t="s">
        <v>93</v>
      </c>
      <c r="C21" s="87">
        <v>1</v>
      </c>
      <c r="D21" s="88">
        <v>1</v>
      </c>
      <c r="E21" s="89">
        <f t="shared" si="6"/>
        <v>34</v>
      </c>
      <c r="F21" s="90">
        <f t="shared" si="6"/>
        <v>34</v>
      </c>
      <c r="G21" s="88"/>
      <c r="H21" s="88"/>
      <c r="I21" s="89" t="str">
        <f t="shared" si="7"/>
        <v xml:space="preserve"> </v>
      </c>
      <c r="J21" s="90" t="str">
        <f t="shared" si="7"/>
        <v xml:space="preserve"> </v>
      </c>
      <c r="K21" s="87"/>
      <c r="L21" s="88"/>
      <c r="M21" s="89" t="str">
        <f t="shared" si="8"/>
        <v xml:space="preserve"> </v>
      </c>
      <c r="N21" s="90" t="str">
        <f t="shared" si="8"/>
        <v xml:space="preserve"> </v>
      </c>
      <c r="O21" s="95">
        <f t="shared" si="9"/>
        <v>1</v>
      </c>
      <c r="P21" s="89">
        <f t="shared" si="10"/>
        <v>1</v>
      </c>
      <c r="Q21" s="89">
        <f t="shared" si="11"/>
        <v>34</v>
      </c>
      <c r="R21" s="90">
        <f t="shared" si="11"/>
        <v>34</v>
      </c>
    </row>
    <row r="22" spans="1:18" ht="13.5" customHeight="1" x14ac:dyDescent="0.3">
      <c r="A22" s="85">
        <v>5</v>
      </c>
      <c r="B22" s="86" t="s">
        <v>94</v>
      </c>
      <c r="C22" s="87"/>
      <c r="D22" s="88"/>
      <c r="E22" s="89" t="str">
        <f>IF(C22&gt;0,C22*34, " ")</f>
        <v xml:space="preserve"> </v>
      </c>
      <c r="F22" s="90" t="str">
        <f>IF(D22&gt;0,D22*34, " ")</f>
        <v xml:space="preserve"> </v>
      </c>
      <c r="G22" s="88">
        <v>2</v>
      </c>
      <c r="H22" s="88"/>
      <c r="I22" s="89">
        <f>IF(G22&gt;0,G22*34, " ")</f>
        <v>68</v>
      </c>
      <c r="J22" s="90" t="str">
        <f>IF(H22&gt;0,H22*34, " ")</f>
        <v xml:space="preserve"> </v>
      </c>
      <c r="K22" s="87"/>
      <c r="L22" s="88"/>
      <c r="M22" s="89" t="str">
        <f>IF(K22&gt;0,K22*32, " ")</f>
        <v xml:space="preserve"> </v>
      </c>
      <c r="N22" s="90" t="str">
        <f>IF(L22&gt;0,L22*32, " ")</f>
        <v xml:space="preserve"> </v>
      </c>
      <c r="O22" s="95">
        <f>IF(C22+G22+K22&gt;0,C22+G22+K22, " ")</f>
        <v>2</v>
      </c>
      <c r="P22" s="89" t="str">
        <f>IF(D22+H22+L22&gt;0, D22+H22+L22, " ")</f>
        <v xml:space="preserve"> </v>
      </c>
      <c r="Q22" s="89">
        <f>IF(O22&lt;&gt;" ", (IF(E22&lt;&gt;" ", E22, 0)+IF(I22&lt;&gt;" ", I22, 0)+IF(M22&lt;&gt;" ", M22, 0)), " ")</f>
        <v>68</v>
      </c>
      <c r="R22" s="90" t="str">
        <f>IF(P22&lt;&gt;" ", (IF(F22&lt;&gt;" ", F22, 0)+IF(J22&lt;&gt;" ", J22, 0)+IF(N22&lt;&gt;" ", N22, 0)), " ")</f>
        <v xml:space="preserve"> </v>
      </c>
    </row>
    <row r="23" spans="1:18" ht="13.5" customHeight="1" x14ac:dyDescent="0.3">
      <c r="A23" s="85">
        <v>6</v>
      </c>
      <c r="B23" s="86" t="s">
        <v>60</v>
      </c>
      <c r="C23" s="87"/>
      <c r="D23" s="88"/>
      <c r="E23" s="89" t="str">
        <f t="shared" si="6"/>
        <v xml:space="preserve"> </v>
      </c>
      <c r="F23" s="90" t="str">
        <f t="shared" si="6"/>
        <v xml:space="preserve"> </v>
      </c>
      <c r="G23" s="88">
        <v>2</v>
      </c>
      <c r="H23" s="88"/>
      <c r="I23" s="89">
        <f t="shared" si="7"/>
        <v>68</v>
      </c>
      <c r="J23" s="90" t="str">
        <f t="shared" si="7"/>
        <v xml:space="preserve"> </v>
      </c>
      <c r="K23" s="87"/>
      <c r="L23" s="88"/>
      <c r="M23" s="89" t="str">
        <f t="shared" si="8"/>
        <v xml:space="preserve"> </v>
      </c>
      <c r="N23" s="90" t="str">
        <f t="shared" si="8"/>
        <v xml:space="preserve"> </v>
      </c>
      <c r="O23" s="95">
        <f t="shared" si="9"/>
        <v>2</v>
      </c>
      <c r="P23" s="89" t="str">
        <f t="shared" si="10"/>
        <v xml:space="preserve"> </v>
      </c>
      <c r="Q23" s="89">
        <f t="shared" si="11"/>
        <v>68</v>
      </c>
      <c r="R23" s="90" t="str">
        <f t="shared" si="11"/>
        <v xml:space="preserve"> </v>
      </c>
    </row>
    <row r="24" spans="1:18" ht="13.5" customHeight="1" x14ac:dyDescent="0.3">
      <c r="A24" s="85">
        <v>7</v>
      </c>
      <c r="B24" s="86" t="s">
        <v>95</v>
      </c>
      <c r="C24" s="87">
        <v>2</v>
      </c>
      <c r="D24" s="88"/>
      <c r="E24" s="89">
        <f t="shared" si="6"/>
        <v>68</v>
      </c>
      <c r="F24" s="90" t="str">
        <f t="shared" si="6"/>
        <v xml:space="preserve"> </v>
      </c>
      <c r="G24" s="88"/>
      <c r="H24" s="88"/>
      <c r="I24" s="89" t="str">
        <f t="shared" si="7"/>
        <v xml:space="preserve"> </v>
      </c>
      <c r="J24" s="90" t="str">
        <f t="shared" si="7"/>
        <v xml:space="preserve"> </v>
      </c>
      <c r="K24" s="87"/>
      <c r="L24" s="88"/>
      <c r="M24" s="89" t="str">
        <f t="shared" si="8"/>
        <v xml:space="preserve"> </v>
      </c>
      <c r="N24" s="90" t="str">
        <f t="shared" si="8"/>
        <v xml:space="preserve"> </v>
      </c>
      <c r="O24" s="95">
        <f t="shared" si="9"/>
        <v>2</v>
      </c>
      <c r="P24" s="89" t="str">
        <f t="shared" si="10"/>
        <v xml:space="preserve"> </v>
      </c>
      <c r="Q24" s="89">
        <f t="shared" si="11"/>
        <v>68</v>
      </c>
      <c r="R24" s="90" t="str">
        <f t="shared" si="11"/>
        <v xml:space="preserve"> </v>
      </c>
    </row>
    <row r="25" spans="1:18" ht="13.5" customHeight="1" x14ac:dyDescent="0.3">
      <c r="A25" s="85">
        <v>8</v>
      </c>
      <c r="B25" s="86" t="s">
        <v>96</v>
      </c>
      <c r="C25" s="87"/>
      <c r="D25" s="88"/>
      <c r="E25" s="89" t="str">
        <f t="shared" si="6"/>
        <v xml:space="preserve"> </v>
      </c>
      <c r="F25" s="90" t="str">
        <f t="shared" si="6"/>
        <v xml:space="preserve"> </v>
      </c>
      <c r="G25" s="88">
        <v>2</v>
      </c>
      <c r="H25" s="88"/>
      <c r="I25" s="89">
        <f t="shared" si="7"/>
        <v>68</v>
      </c>
      <c r="J25" s="90" t="str">
        <f t="shared" si="7"/>
        <v xml:space="preserve"> </v>
      </c>
      <c r="K25" s="87">
        <v>2</v>
      </c>
      <c r="L25" s="88"/>
      <c r="M25" s="89">
        <f t="shared" si="8"/>
        <v>64</v>
      </c>
      <c r="N25" s="90" t="str">
        <f t="shared" si="8"/>
        <v xml:space="preserve"> </v>
      </c>
      <c r="O25" s="95">
        <f>IF(C25+G25+K25&gt;0,C25+G25+K25, " ")</f>
        <v>4</v>
      </c>
      <c r="P25" s="89" t="str">
        <f>IF(D25+H25+L25&gt;0, D25+H25+L25, " ")</f>
        <v xml:space="preserve"> </v>
      </c>
      <c r="Q25" s="89">
        <f t="shared" si="11"/>
        <v>132</v>
      </c>
      <c r="R25" s="90" t="str">
        <f t="shared" si="11"/>
        <v xml:space="preserve"> </v>
      </c>
    </row>
    <row r="26" spans="1:18" ht="13.5" customHeight="1" x14ac:dyDescent="0.3">
      <c r="A26" s="85">
        <v>9</v>
      </c>
      <c r="B26" s="86" t="s">
        <v>97</v>
      </c>
      <c r="C26" s="87"/>
      <c r="D26" s="88"/>
      <c r="E26" s="89" t="str">
        <f t="shared" si="6"/>
        <v xml:space="preserve"> </v>
      </c>
      <c r="F26" s="90" t="str">
        <f t="shared" si="6"/>
        <v xml:space="preserve"> </v>
      </c>
      <c r="G26" s="88">
        <v>2</v>
      </c>
      <c r="H26" s="88"/>
      <c r="I26" s="89">
        <f t="shared" si="7"/>
        <v>68</v>
      </c>
      <c r="J26" s="90" t="str">
        <f t="shared" si="7"/>
        <v xml:space="preserve"> </v>
      </c>
      <c r="K26" s="87"/>
      <c r="L26" s="88"/>
      <c r="M26" s="89" t="str">
        <f t="shared" si="8"/>
        <v xml:space="preserve"> </v>
      </c>
      <c r="N26" s="90" t="str">
        <f t="shared" si="8"/>
        <v xml:space="preserve"> </v>
      </c>
      <c r="O26" s="95">
        <f>IF(C26+G26+K26&gt;0,C26+G26+K26, " ")</f>
        <v>2</v>
      </c>
      <c r="P26" s="89" t="str">
        <f>IF(D26+H26+L26&gt;0, D26+H26+L26, " ")</f>
        <v xml:space="preserve"> </v>
      </c>
      <c r="Q26" s="89">
        <f t="shared" si="11"/>
        <v>68</v>
      </c>
      <c r="R26" s="90" t="str">
        <f t="shared" si="11"/>
        <v xml:space="preserve"> </v>
      </c>
    </row>
    <row r="27" spans="1:18" ht="13.5" customHeight="1" x14ac:dyDescent="0.3">
      <c r="A27" s="85">
        <v>10</v>
      </c>
      <c r="B27" s="86" t="s">
        <v>98</v>
      </c>
      <c r="C27" s="87"/>
      <c r="D27" s="88"/>
      <c r="E27" s="89" t="str">
        <f t="shared" si="6"/>
        <v xml:space="preserve"> </v>
      </c>
      <c r="F27" s="90" t="str">
        <f t="shared" si="6"/>
        <v xml:space="preserve"> </v>
      </c>
      <c r="G27" s="88"/>
      <c r="H27" s="88"/>
      <c r="I27" s="89" t="str">
        <f t="shared" si="7"/>
        <v xml:space="preserve"> </v>
      </c>
      <c r="J27" s="90" t="str">
        <f t="shared" si="7"/>
        <v xml:space="preserve"> </v>
      </c>
      <c r="K27" s="87"/>
      <c r="L27" s="88">
        <v>2</v>
      </c>
      <c r="M27" s="89" t="str">
        <f t="shared" si="8"/>
        <v xml:space="preserve"> </v>
      </c>
      <c r="N27" s="90">
        <f t="shared" si="8"/>
        <v>64</v>
      </c>
      <c r="O27" s="95" t="str">
        <f>IF(C27+G27+K27&gt;0,C27+G27+K27, " ")</f>
        <v xml:space="preserve"> </v>
      </c>
      <c r="P27" s="89">
        <f>IF(D27+H27+L27&gt;0, D27+H27+L27, " ")</f>
        <v>2</v>
      </c>
      <c r="Q27" s="89" t="str">
        <f t="shared" si="11"/>
        <v xml:space="preserve"> </v>
      </c>
      <c r="R27" s="90">
        <f t="shared" si="11"/>
        <v>64</v>
      </c>
    </row>
    <row r="28" spans="1:18" ht="13.5" customHeight="1" x14ac:dyDescent="0.3">
      <c r="A28" s="85">
        <v>11</v>
      </c>
      <c r="B28" s="86" t="s">
        <v>63</v>
      </c>
      <c r="C28" s="87"/>
      <c r="D28" s="88"/>
      <c r="E28" s="89" t="str">
        <f t="shared" si="6"/>
        <v xml:space="preserve"> </v>
      </c>
      <c r="F28" s="90" t="str">
        <f t="shared" si="6"/>
        <v xml:space="preserve"> </v>
      </c>
      <c r="G28" s="88">
        <v>2</v>
      </c>
      <c r="H28" s="88"/>
      <c r="I28" s="89">
        <f t="shared" si="7"/>
        <v>68</v>
      </c>
      <c r="J28" s="90" t="str">
        <f t="shared" si="7"/>
        <v xml:space="preserve"> </v>
      </c>
      <c r="K28" s="87"/>
      <c r="L28" s="88"/>
      <c r="M28" s="89" t="str">
        <f t="shared" si="8"/>
        <v xml:space="preserve"> </v>
      </c>
      <c r="N28" s="90" t="str">
        <f t="shared" si="8"/>
        <v xml:space="preserve"> </v>
      </c>
      <c r="O28" s="95">
        <f t="shared" si="9"/>
        <v>2</v>
      </c>
      <c r="P28" s="89" t="str">
        <f t="shared" si="10"/>
        <v xml:space="preserve"> </v>
      </c>
      <c r="Q28" s="89">
        <f t="shared" si="11"/>
        <v>68</v>
      </c>
      <c r="R28" s="90" t="str">
        <f t="shared" si="11"/>
        <v xml:space="preserve"> </v>
      </c>
    </row>
    <row r="29" spans="1:18" ht="13.5" customHeight="1" x14ac:dyDescent="0.3">
      <c r="A29" s="85">
        <v>12</v>
      </c>
      <c r="B29" s="99" t="s">
        <v>99</v>
      </c>
      <c r="C29" s="152"/>
      <c r="D29" s="153"/>
      <c r="E29" s="154" t="str">
        <f t="shared" si="6"/>
        <v xml:space="preserve"> </v>
      </c>
      <c r="F29" s="155" t="str">
        <f t="shared" si="6"/>
        <v xml:space="preserve"> </v>
      </c>
      <c r="G29" s="153"/>
      <c r="H29" s="153"/>
      <c r="I29" s="154" t="str">
        <f t="shared" si="7"/>
        <v xml:space="preserve"> </v>
      </c>
      <c r="J29" s="155" t="str">
        <f t="shared" si="7"/>
        <v xml:space="preserve"> </v>
      </c>
      <c r="K29" s="152"/>
      <c r="L29" s="153">
        <v>2</v>
      </c>
      <c r="M29" s="154" t="str">
        <f t="shared" si="8"/>
        <v xml:space="preserve"> </v>
      </c>
      <c r="N29" s="155">
        <f t="shared" si="8"/>
        <v>64</v>
      </c>
      <c r="O29" s="95" t="str">
        <f t="shared" si="9"/>
        <v xml:space="preserve"> </v>
      </c>
      <c r="P29" s="89">
        <f t="shared" si="10"/>
        <v>2</v>
      </c>
      <c r="Q29" s="89" t="str">
        <f t="shared" si="11"/>
        <v xml:space="preserve"> </v>
      </c>
      <c r="R29" s="90">
        <f t="shared" si="11"/>
        <v>64</v>
      </c>
    </row>
    <row r="30" spans="1:18" ht="13.5" customHeight="1" x14ac:dyDescent="0.3">
      <c r="A30" s="85">
        <v>13</v>
      </c>
      <c r="B30" s="86" t="s">
        <v>31</v>
      </c>
      <c r="C30" s="87"/>
      <c r="D30" s="88">
        <v>6</v>
      </c>
      <c r="E30" s="89" t="str">
        <f t="shared" si="6"/>
        <v xml:space="preserve"> </v>
      </c>
      <c r="F30" s="90">
        <f t="shared" si="6"/>
        <v>204</v>
      </c>
      <c r="G30" s="88"/>
      <c r="H30" s="88">
        <v>10</v>
      </c>
      <c r="I30" s="89" t="str">
        <f t="shared" si="7"/>
        <v xml:space="preserve"> </v>
      </c>
      <c r="J30" s="90">
        <f t="shared" si="7"/>
        <v>340</v>
      </c>
      <c r="K30" s="87"/>
      <c r="L30" s="88">
        <v>14</v>
      </c>
      <c r="M30" s="89" t="str">
        <f t="shared" si="8"/>
        <v xml:space="preserve"> </v>
      </c>
      <c r="N30" s="90">
        <f t="shared" si="8"/>
        <v>448</v>
      </c>
      <c r="O30" s="95" t="str">
        <f t="shared" si="9"/>
        <v xml:space="preserve"> </v>
      </c>
      <c r="P30" s="89">
        <f t="shared" si="10"/>
        <v>30</v>
      </c>
      <c r="Q30" s="89" t="str">
        <f t="shared" si="11"/>
        <v xml:space="preserve"> </v>
      </c>
      <c r="R30" s="90">
        <f t="shared" si="11"/>
        <v>992</v>
      </c>
    </row>
    <row r="31" spans="1:18" ht="13.5" customHeight="1" x14ac:dyDescent="0.3">
      <c r="A31" s="85"/>
      <c r="B31" s="86" t="s">
        <v>64</v>
      </c>
      <c r="C31" s="87"/>
      <c r="D31" s="88"/>
      <c r="E31" s="89"/>
      <c r="F31" s="90"/>
      <c r="G31" s="88"/>
      <c r="H31" s="88"/>
      <c r="I31" s="89"/>
      <c r="J31" s="90"/>
      <c r="K31" s="87"/>
      <c r="L31" s="88"/>
      <c r="M31" s="89"/>
      <c r="N31" s="90"/>
      <c r="O31" s="95" t="str">
        <f t="shared" si="9"/>
        <v xml:space="preserve"> </v>
      </c>
      <c r="P31" s="89" t="str">
        <f t="shared" si="10"/>
        <v xml:space="preserve"> </v>
      </c>
      <c r="Q31" s="89" t="str">
        <f t="shared" si="11"/>
        <v xml:space="preserve"> </v>
      </c>
      <c r="R31" s="90" t="str">
        <f t="shared" si="11"/>
        <v xml:space="preserve"> </v>
      </c>
    </row>
    <row r="32" spans="1:18" ht="13.5" customHeight="1" thickBot="1" x14ac:dyDescent="0.35">
      <c r="A32" s="85"/>
      <c r="B32" s="86" t="s">
        <v>102</v>
      </c>
      <c r="C32" s="87"/>
      <c r="D32" s="88"/>
      <c r="E32" s="89" t="str">
        <f>IF(C32&gt;0,C32*34, " ")</f>
        <v xml:space="preserve"> </v>
      </c>
      <c r="F32" s="90" t="str">
        <f>IF(D32&gt;0,D32*34, " ")</f>
        <v xml:space="preserve"> </v>
      </c>
      <c r="G32" s="88"/>
      <c r="H32" s="88"/>
      <c r="I32" s="89" t="str">
        <f>IF(G32&gt;0,G32*34, " ")</f>
        <v xml:space="preserve"> </v>
      </c>
      <c r="J32" s="90" t="str">
        <f>IF(H32&gt;0,H32*34, " ")</f>
        <v xml:space="preserve"> </v>
      </c>
      <c r="K32" s="87"/>
      <c r="L32" s="88"/>
      <c r="M32" s="89" t="str">
        <f>IF(K32&gt;0,K32*32, " ")</f>
        <v xml:space="preserve"> </v>
      </c>
      <c r="N32" s="103" t="str">
        <f>IF(L32&gt;0,L32*32, " ")</f>
        <v xml:space="preserve"> </v>
      </c>
      <c r="O32" s="104" t="str">
        <f t="shared" si="9"/>
        <v xml:space="preserve"> </v>
      </c>
      <c r="P32" s="105" t="str">
        <f t="shared" si="10"/>
        <v xml:space="preserve"> </v>
      </c>
      <c r="Q32" s="105" t="str">
        <f t="shared" si="11"/>
        <v xml:space="preserve"> </v>
      </c>
      <c r="R32" s="103" t="str">
        <f t="shared" si="11"/>
        <v xml:space="preserve"> </v>
      </c>
    </row>
    <row r="33" spans="1:18" ht="13.5" customHeight="1" thickBot="1" x14ac:dyDescent="0.35">
      <c r="A33" s="239" t="s">
        <v>17</v>
      </c>
      <c r="B33" s="240"/>
      <c r="C33" s="156">
        <f>SUM(C7:C14)</f>
        <v>13</v>
      </c>
      <c r="D33" s="157">
        <f t="shared" ref="D33:J33" si="12">SUM(D7:D16)</f>
        <v>2</v>
      </c>
      <c r="E33" s="158">
        <f>SUM(E7:E14)</f>
        <v>442</v>
      </c>
      <c r="F33" s="159">
        <f t="shared" si="12"/>
        <v>68</v>
      </c>
      <c r="G33" s="156">
        <f>SUM(G7:G14)</f>
        <v>9</v>
      </c>
      <c r="H33" s="157">
        <f t="shared" si="12"/>
        <v>0</v>
      </c>
      <c r="I33" s="158">
        <f>SUM(I7:I14)</f>
        <v>306</v>
      </c>
      <c r="J33" s="159">
        <f t="shared" si="12"/>
        <v>0</v>
      </c>
      <c r="K33" s="156">
        <f>SUM(K7:K14)</f>
        <v>11</v>
      </c>
      <c r="L33" s="157">
        <f t="shared" ref="L33:R33" si="13">SUM(L7:L16)</f>
        <v>0</v>
      </c>
      <c r="M33" s="158">
        <f>SUM(M7:M14)</f>
        <v>352</v>
      </c>
      <c r="N33" s="159">
        <f t="shared" si="13"/>
        <v>0</v>
      </c>
      <c r="O33" s="160">
        <f>SUM(O7:O14)</f>
        <v>33</v>
      </c>
      <c r="P33" s="161">
        <f t="shared" si="13"/>
        <v>2</v>
      </c>
      <c r="Q33" s="162">
        <f>SUM(Q7:Q14)</f>
        <v>1100</v>
      </c>
      <c r="R33" s="163">
        <f t="shared" si="13"/>
        <v>68</v>
      </c>
    </row>
    <row r="34" spans="1:18" ht="15" customHeight="1" thickBot="1" x14ac:dyDescent="0.35">
      <c r="A34" s="241" t="s">
        <v>18</v>
      </c>
      <c r="B34" s="242"/>
      <c r="C34" s="164">
        <f t="shared" ref="C34:R34" si="14">SUM(C18:C32)</f>
        <v>9</v>
      </c>
      <c r="D34" s="165">
        <f t="shared" si="14"/>
        <v>7</v>
      </c>
      <c r="E34" s="165">
        <f t="shared" si="14"/>
        <v>306</v>
      </c>
      <c r="F34" s="166">
        <f t="shared" si="14"/>
        <v>238</v>
      </c>
      <c r="G34" s="164">
        <f t="shared" si="14"/>
        <v>12</v>
      </c>
      <c r="H34" s="165">
        <f t="shared" si="14"/>
        <v>10</v>
      </c>
      <c r="I34" s="165">
        <f t="shared" si="14"/>
        <v>408</v>
      </c>
      <c r="J34" s="166">
        <f t="shared" si="14"/>
        <v>340</v>
      </c>
      <c r="K34" s="164">
        <f t="shared" si="14"/>
        <v>2</v>
      </c>
      <c r="L34" s="165">
        <f t="shared" si="14"/>
        <v>18</v>
      </c>
      <c r="M34" s="165">
        <f t="shared" si="14"/>
        <v>64</v>
      </c>
      <c r="N34" s="166">
        <f t="shared" si="14"/>
        <v>576</v>
      </c>
      <c r="O34" s="164">
        <f t="shared" si="14"/>
        <v>23</v>
      </c>
      <c r="P34" s="165">
        <f t="shared" si="14"/>
        <v>35</v>
      </c>
      <c r="Q34" s="165">
        <f t="shared" si="14"/>
        <v>778</v>
      </c>
      <c r="R34" s="166">
        <f t="shared" si="14"/>
        <v>1154</v>
      </c>
    </row>
    <row r="35" spans="1:18" ht="15" customHeight="1" thickTop="1" thickBot="1" x14ac:dyDescent="0.35">
      <c r="A35" s="243" t="s">
        <v>19</v>
      </c>
      <c r="B35" s="244"/>
      <c r="C35" s="167">
        <f t="shared" ref="C35:R35" si="15">C33+C34</f>
        <v>22</v>
      </c>
      <c r="D35" s="168">
        <f t="shared" si="15"/>
        <v>9</v>
      </c>
      <c r="E35" s="168">
        <f t="shared" si="15"/>
        <v>748</v>
      </c>
      <c r="F35" s="169">
        <f t="shared" si="15"/>
        <v>306</v>
      </c>
      <c r="G35" s="167">
        <f t="shared" si="15"/>
        <v>21</v>
      </c>
      <c r="H35" s="168">
        <f t="shared" si="15"/>
        <v>10</v>
      </c>
      <c r="I35" s="168">
        <f t="shared" si="15"/>
        <v>714</v>
      </c>
      <c r="J35" s="169">
        <f t="shared" si="15"/>
        <v>340</v>
      </c>
      <c r="K35" s="167">
        <f>SUM(K33:K34)</f>
        <v>13</v>
      </c>
      <c r="L35" s="168">
        <f t="shared" si="15"/>
        <v>18</v>
      </c>
      <c r="M35" s="168">
        <f t="shared" si="15"/>
        <v>416</v>
      </c>
      <c r="N35" s="169">
        <f t="shared" si="15"/>
        <v>576</v>
      </c>
      <c r="O35" s="167">
        <f t="shared" si="15"/>
        <v>56</v>
      </c>
      <c r="P35" s="168">
        <f t="shared" si="15"/>
        <v>37</v>
      </c>
      <c r="Q35" s="168">
        <f t="shared" si="15"/>
        <v>1878</v>
      </c>
      <c r="R35" s="169">
        <f t="shared" si="15"/>
        <v>1222</v>
      </c>
    </row>
    <row r="36" spans="1:18" ht="15" customHeight="1" thickTop="1" thickBot="1" x14ac:dyDescent="0.35">
      <c r="A36" s="245"/>
      <c r="B36" s="246"/>
      <c r="C36" s="247">
        <f>C35+D35</f>
        <v>31</v>
      </c>
      <c r="D36" s="248"/>
      <c r="E36" s="249">
        <f>E35+F35</f>
        <v>1054</v>
      </c>
      <c r="F36" s="250"/>
      <c r="G36" s="247">
        <f>G35+H35</f>
        <v>31</v>
      </c>
      <c r="H36" s="248"/>
      <c r="I36" s="249">
        <f>I35+J35</f>
        <v>1054</v>
      </c>
      <c r="J36" s="250"/>
      <c r="K36" s="247">
        <f>SUM(K35:L35)</f>
        <v>31</v>
      </c>
      <c r="L36" s="248"/>
      <c r="M36" s="249">
        <f>M35+N35</f>
        <v>992</v>
      </c>
      <c r="N36" s="250"/>
      <c r="O36" s="247">
        <f>O35+P35</f>
        <v>93</v>
      </c>
      <c r="P36" s="248"/>
      <c r="Q36" s="249">
        <f>Q35+R35</f>
        <v>3100</v>
      </c>
      <c r="R36" s="250"/>
    </row>
    <row r="37" spans="1:18" ht="5.25" customHeight="1" thickTop="1" x14ac:dyDescent="0.3">
      <c r="A37" s="170"/>
      <c r="B37" s="170"/>
      <c r="C37" s="171"/>
      <c r="D37" s="172"/>
      <c r="E37" s="171"/>
      <c r="F37" s="172"/>
      <c r="G37" s="171"/>
      <c r="H37" s="172"/>
      <c r="I37" s="171"/>
      <c r="J37" s="172"/>
      <c r="K37" s="171"/>
      <c r="L37" s="172"/>
      <c r="M37" s="171"/>
      <c r="N37" s="172"/>
      <c r="O37" s="171"/>
      <c r="P37" s="172"/>
      <c r="Q37" s="171"/>
      <c r="R37" s="172"/>
    </row>
    <row r="38" spans="1:18" ht="24" customHeight="1" x14ac:dyDescent="0.3">
      <c r="A38" s="120"/>
      <c r="B38" s="175" t="s">
        <v>100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</row>
    <row r="39" spans="1:18" ht="12" customHeight="1" x14ac:dyDescent="0.3">
      <c r="A39" s="120"/>
      <c r="B39" s="173" t="s">
        <v>65</v>
      </c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1"/>
      <c r="Q39" s="120"/>
      <c r="R39" s="121"/>
    </row>
    <row r="40" spans="1:18" ht="12" customHeight="1" x14ac:dyDescent="0.3">
      <c r="A40" s="120"/>
      <c r="B40" s="174" t="s">
        <v>103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1"/>
      <c r="Q40" s="120"/>
      <c r="R40" s="121"/>
    </row>
  </sheetData>
  <mergeCells count="29">
    <mergeCell ref="C36:D36"/>
    <mergeCell ref="Q36:R36"/>
    <mergeCell ref="B38:R38"/>
    <mergeCell ref="E36:F36"/>
    <mergeCell ref="G36:H36"/>
    <mergeCell ref="I36:J36"/>
    <mergeCell ref="K36:L36"/>
    <mergeCell ref="M36:N36"/>
    <mergeCell ref="O36:P36"/>
    <mergeCell ref="A6:B6"/>
    <mergeCell ref="A17:B17"/>
    <mergeCell ref="A33:B33"/>
    <mergeCell ref="A34:B34"/>
    <mergeCell ref="A35:B36"/>
    <mergeCell ref="K4:N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A1:G1"/>
    <mergeCell ref="A2:G2"/>
    <mergeCell ref="A4:B5"/>
    <mergeCell ref="C4:F4"/>
    <mergeCell ref="G4:J4"/>
  </mergeCells>
  <printOptions horizontalCentered="1" verticalCentered="1"/>
  <pageMargins left="0.19685039370078741" right="0.19685039370078741" top="0.19685039370078741" bottom="0.15748031496062992" header="0.19685039370078741" footer="0.19685039370078741"/>
  <pageSetup paperSize="9" orientation="landscape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ColWidth="9.109375" defaultRowHeight="13.2" x14ac:dyDescent="0.25"/>
  <cols>
    <col min="1" max="16384" width="9.109375" style="1"/>
  </cols>
  <sheetData/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IV 1</vt:lpstr>
      <vt:lpstr>IV2</vt:lpstr>
      <vt:lpstr>IV 2</vt:lpstr>
      <vt:lpstr>III 1</vt:lpstr>
      <vt:lpstr>III 2</vt:lpstr>
      <vt:lpstr>III 3</vt:lpstr>
      <vt:lpstr>III 4</vt:lpstr>
      <vt:lpstr>III 5</vt:lpstr>
      <vt:lpstr>III3</vt:lpstr>
      <vt:lpstr>III4</vt:lpstr>
      <vt:lpstr>III5</vt:lpstr>
      <vt:lpstr>III6</vt:lpstr>
      <vt:lpstr>'III 1'!Print_Area</vt:lpstr>
      <vt:lpstr>'III 2'!Print_Area</vt:lpstr>
      <vt:lpstr>'IV 1'!Print_Area</vt:lpstr>
      <vt:lpstr>'IV 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Lenovo</cp:lastModifiedBy>
  <cp:lastPrinted>2022-08-01T18:27:29Z</cp:lastPrinted>
  <dcterms:created xsi:type="dcterms:W3CDTF">2004-05-24T11:14:11Z</dcterms:created>
  <dcterms:modified xsi:type="dcterms:W3CDTF">2022-08-01T18:27:35Z</dcterms:modified>
</cp:coreProperties>
</file>