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vladimir.radojcic\Downloads\"/>
    </mc:Choice>
  </mc:AlternateContent>
  <bookViews>
    <workbookView xWindow="0" yWindow="0" windowWidth="38400" windowHeight="17580"/>
  </bookViews>
  <sheets>
    <sheet name="IV 1" sheetId="36" r:id="rId1"/>
    <sheet name="IV 2" sheetId="34" r:id="rId2"/>
    <sheet name="IV 3" sheetId="37" r:id="rId3"/>
    <sheet name="IV 4" sheetId="33" r:id="rId4"/>
    <sheet name="IV 5" sheetId="38" r:id="rId5"/>
    <sheet name="IV 6" sheetId="35" r:id="rId6"/>
    <sheet name="IV 7" sheetId="39" r:id="rId7"/>
    <sheet name="III 1" sheetId="29" r:id="rId8"/>
  </sheets>
  <definedNames>
    <definedName name="_xlnm.Print_Area" localSheetId="7">'III 1'!$A$1:$R$38</definedName>
    <definedName name="_xlnm.Print_Area" localSheetId="0">'IV 1'!$A$1:$V$45</definedName>
    <definedName name="_xlnm.Print_Area" localSheetId="1">'IV 2'!$A$1:$V$43</definedName>
    <definedName name="_xlnm.Print_Area" localSheetId="2">'IV 3'!$A$1:$V$43</definedName>
    <definedName name="_xlnm.Print_Area" localSheetId="3">'IV 4'!$A$1:$V$46</definedName>
    <definedName name="_xlnm.Print_Area" localSheetId="4">'IV 5'!$A$1:$V$49</definedName>
    <definedName name="_xlnm.Print_Area" localSheetId="5">'IV 6'!$A$2:$V$46</definedName>
    <definedName name="_xlnm.Print_Area" localSheetId="6">'IV 7'!$A$1:$V$45</definedName>
  </definedNames>
  <calcPr calcId="162913" iterateDelta="0"/>
</workbook>
</file>

<file path=xl/calcChain.xml><?xml version="1.0" encoding="utf-8"?>
<calcChain xmlns="http://schemas.openxmlformats.org/spreadsheetml/2006/main">
  <c r="S40" i="39" l="1"/>
  <c r="S41" i="39" s="1"/>
  <c r="R40" i="39"/>
  <c r="Q40" i="39"/>
  <c r="Q41" i="39" s="1"/>
  <c r="P40" i="39"/>
  <c r="C40" i="39"/>
  <c r="V39" i="39"/>
  <c r="V40" i="39" s="1"/>
  <c r="U39" i="39"/>
  <c r="T39" i="39"/>
  <c r="T40" i="39" s="1"/>
  <c r="S39" i="39"/>
  <c r="R39" i="39"/>
  <c r="Q39" i="39"/>
  <c r="P39" i="39"/>
  <c r="O39" i="39"/>
  <c r="N39" i="39"/>
  <c r="M39" i="39"/>
  <c r="L39" i="39"/>
  <c r="K39" i="39"/>
  <c r="J39" i="39"/>
  <c r="I39" i="39"/>
  <c r="H39" i="39"/>
  <c r="G39" i="39"/>
  <c r="G40" i="39" s="1"/>
  <c r="F39" i="39"/>
  <c r="F40" i="39" s="1"/>
  <c r="E39" i="39"/>
  <c r="D39" i="39"/>
  <c r="D40" i="39" s="1"/>
  <c r="C39" i="39"/>
  <c r="V38" i="39"/>
  <c r="U38" i="39"/>
  <c r="U40" i="39" s="1"/>
  <c r="U41" i="39" s="1"/>
  <c r="T38" i="39"/>
  <c r="S38" i="39"/>
  <c r="R38" i="39"/>
  <c r="Q38" i="39"/>
  <c r="P38" i="39"/>
  <c r="O38" i="39"/>
  <c r="O40" i="39" s="1"/>
  <c r="O41" i="39" s="1"/>
  <c r="N38" i="39"/>
  <c r="N40" i="39" s="1"/>
  <c r="M38" i="39"/>
  <c r="M40" i="39" s="1"/>
  <c r="M41" i="39" s="1"/>
  <c r="L38" i="39"/>
  <c r="L40" i="39" s="1"/>
  <c r="K38" i="39"/>
  <c r="K40" i="39" s="1"/>
  <c r="K41" i="39" s="1"/>
  <c r="J38" i="39"/>
  <c r="J40" i="39" s="1"/>
  <c r="I38" i="39"/>
  <c r="I40" i="39" s="1"/>
  <c r="I41" i="39" s="1"/>
  <c r="H38" i="39"/>
  <c r="H40" i="39" s="1"/>
  <c r="G38" i="39"/>
  <c r="F38" i="39"/>
  <c r="E38" i="39"/>
  <c r="E40" i="39" s="1"/>
  <c r="E41" i="39" s="1"/>
  <c r="D38" i="39"/>
  <c r="C38" i="39"/>
  <c r="G41" i="39" l="1"/>
  <c r="C41" i="39"/>
  <c r="S40" i="35" l="1"/>
  <c r="V40" i="35" l="1"/>
  <c r="U40" i="35"/>
  <c r="T40" i="35"/>
  <c r="V40" i="33"/>
  <c r="U40" i="33"/>
  <c r="E26" i="33"/>
  <c r="F26" i="33"/>
  <c r="I26" i="33"/>
  <c r="J26" i="33"/>
  <c r="M26" i="33"/>
  <c r="N26" i="33"/>
  <c r="Q26" i="33"/>
  <c r="R26" i="33"/>
  <c r="S26" i="33"/>
  <c r="T22" i="33"/>
  <c r="S22" i="33"/>
  <c r="Q22" i="33"/>
  <c r="N22" i="33"/>
  <c r="M22" i="33"/>
  <c r="J22" i="33"/>
  <c r="I22" i="33"/>
  <c r="F22" i="33"/>
  <c r="T25" i="33"/>
  <c r="S25" i="33"/>
  <c r="R25" i="33"/>
  <c r="Q25" i="33"/>
  <c r="N25" i="33"/>
  <c r="M25" i="33"/>
  <c r="J25" i="33"/>
  <c r="I25" i="33"/>
  <c r="F25" i="33"/>
  <c r="E25" i="33"/>
  <c r="S21" i="33"/>
  <c r="R21" i="33"/>
  <c r="Q21" i="33"/>
  <c r="N21" i="33"/>
  <c r="M21" i="33"/>
  <c r="J21" i="33"/>
  <c r="S34" i="33"/>
  <c r="M26" i="29"/>
  <c r="O26" i="29"/>
  <c r="T15" i="35"/>
  <c r="V15" i="35" s="1"/>
  <c r="S15" i="35"/>
  <c r="R15" i="35"/>
  <c r="Q15" i="35"/>
  <c r="N15" i="35"/>
  <c r="M15" i="35"/>
  <c r="J15" i="35"/>
  <c r="F15" i="35"/>
  <c r="E15" i="35"/>
  <c r="S21" i="35"/>
  <c r="Q21" i="35"/>
  <c r="M21" i="35"/>
  <c r="E21" i="35"/>
  <c r="S20" i="35"/>
  <c r="Q20" i="35"/>
  <c r="M20" i="35"/>
  <c r="I20" i="35"/>
  <c r="E20" i="35"/>
  <c r="S19" i="35"/>
  <c r="Q19" i="35"/>
  <c r="M19" i="35"/>
  <c r="I19" i="35"/>
  <c r="E19" i="35"/>
  <c r="T18" i="35"/>
  <c r="V18" i="35" s="1"/>
  <c r="S18" i="35"/>
  <c r="R18" i="35"/>
  <c r="Q18" i="35"/>
  <c r="N18" i="35"/>
  <c r="M18" i="35"/>
  <c r="J18" i="35"/>
  <c r="I18" i="35"/>
  <c r="F18" i="35"/>
  <c r="E18" i="35"/>
  <c r="T17" i="35"/>
  <c r="V17" i="35" s="1"/>
  <c r="S17" i="35"/>
  <c r="Q17" i="35"/>
  <c r="M17" i="35"/>
  <c r="I17" i="35"/>
  <c r="E17" i="35"/>
  <c r="T16" i="35"/>
  <c r="V16" i="35" s="1"/>
  <c r="S16" i="35"/>
  <c r="Q16" i="35"/>
  <c r="M16" i="35"/>
  <c r="E16" i="35"/>
  <c r="T14" i="35"/>
  <c r="V14" i="35" s="1"/>
  <c r="R14" i="35"/>
  <c r="Q14" i="35"/>
  <c r="N14" i="35"/>
  <c r="M14" i="35"/>
  <c r="J14" i="35"/>
  <c r="I14" i="35"/>
  <c r="F14" i="35"/>
  <c r="E14" i="35"/>
  <c r="T13" i="35"/>
  <c r="V13" i="35" s="1"/>
  <c r="S13" i="35"/>
  <c r="R13" i="35"/>
  <c r="Q13" i="35"/>
  <c r="N13" i="35"/>
  <c r="M13" i="35"/>
  <c r="J13" i="35"/>
  <c r="I13" i="35"/>
  <c r="F13" i="35"/>
  <c r="E13" i="35"/>
  <c r="T12" i="35"/>
  <c r="S12" i="35"/>
  <c r="U12" i="35" s="1"/>
  <c r="R12" i="35"/>
  <c r="Q12" i="35"/>
  <c r="N12" i="35"/>
  <c r="M12" i="35"/>
  <c r="J12" i="35"/>
  <c r="I12" i="35"/>
  <c r="F12" i="35"/>
  <c r="E12" i="35"/>
  <c r="T11" i="35"/>
  <c r="V11" i="35" s="1"/>
  <c r="S11" i="35"/>
  <c r="R11" i="35"/>
  <c r="Q11" i="35"/>
  <c r="N11" i="35"/>
  <c r="M11" i="35"/>
  <c r="J11" i="35"/>
  <c r="I11" i="35"/>
  <c r="F11" i="35"/>
  <c r="E11" i="35"/>
  <c r="T10" i="35"/>
  <c r="V10" i="35" s="1"/>
  <c r="S10" i="35"/>
  <c r="R10" i="35"/>
  <c r="Q10" i="35"/>
  <c r="N10" i="35"/>
  <c r="M10" i="35"/>
  <c r="J10" i="35"/>
  <c r="I10" i="35"/>
  <c r="F10" i="35"/>
  <c r="E10" i="35"/>
  <c r="T9" i="35"/>
  <c r="V9" i="35" s="1"/>
  <c r="S9" i="35"/>
  <c r="R9" i="35"/>
  <c r="Q9" i="35"/>
  <c r="N9" i="35"/>
  <c r="M9" i="35"/>
  <c r="J9" i="35"/>
  <c r="I9" i="35"/>
  <c r="F9" i="35"/>
  <c r="E9" i="35"/>
  <c r="T8" i="35"/>
  <c r="V8" i="35" s="1"/>
  <c r="S8" i="35"/>
  <c r="R8" i="35"/>
  <c r="Q8" i="35"/>
  <c r="N8" i="35"/>
  <c r="M8" i="35"/>
  <c r="J8" i="35"/>
  <c r="I8" i="35"/>
  <c r="F8" i="35"/>
  <c r="E8" i="35"/>
  <c r="U14" i="35" l="1"/>
  <c r="N38" i="35"/>
  <c r="U15" i="35"/>
  <c r="U19" i="35"/>
  <c r="U9" i="35"/>
  <c r="U10" i="35"/>
  <c r="V12" i="35"/>
  <c r="U16" i="35"/>
  <c r="U17" i="35"/>
  <c r="U18" i="35"/>
  <c r="U20" i="35"/>
  <c r="U11" i="35"/>
  <c r="U13" i="35"/>
  <c r="U8" i="35"/>
  <c r="P42" i="38"/>
  <c r="O42" i="38"/>
  <c r="L42" i="38"/>
  <c r="K42" i="38"/>
  <c r="H42" i="38"/>
  <c r="G42" i="38"/>
  <c r="D42" i="38"/>
  <c r="C42" i="38"/>
  <c r="P41" i="38"/>
  <c r="P43" i="38" s="1"/>
  <c r="O41" i="38"/>
  <c r="L41" i="38"/>
  <c r="K41" i="38"/>
  <c r="K43" i="38" s="1"/>
  <c r="H41" i="38"/>
  <c r="H43" i="38" s="1"/>
  <c r="G41" i="38"/>
  <c r="D41" i="38"/>
  <c r="D43" i="38" s="1"/>
  <c r="C41" i="38"/>
  <c r="C43" i="38" s="1"/>
  <c r="C44" i="38" s="1"/>
  <c r="U40" i="38"/>
  <c r="T40" i="38"/>
  <c r="V40" i="38" s="1"/>
  <c r="S40" i="38"/>
  <c r="R40" i="38"/>
  <c r="Q40" i="38"/>
  <c r="N40" i="38"/>
  <c r="M40" i="38"/>
  <c r="J40" i="38"/>
  <c r="I40" i="38"/>
  <c r="F40" i="38"/>
  <c r="E40" i="38"/>
  <c r="T39" i="38"/>
  <c r="V39" i="38" s="1"/>
  <c r="S39" i="38"/>
  <c r="U39" i="38" s="1"/>
  <c r="T30" i="38"/>
  <c r="S30" i="38"/>
  <c r="U30" i="38" s="1"/>
  <c r="R30" i="38"/>
  <c r="Q30" i="38"/>
  <c r="N30" i="38"/>
  <c r="M30" i="38"/>
  <c r="J30" i="38"/>
  <c r="I30" i="38"/>
  <c r="F30" i="38"/>
  <c r="E30" i="38"/>
  <c r="T29" i="38"/>
  <c r="V29" i="38" s="1"/>
  <c r="S29" i="38"/>
  <c r="R29" i="38"/>
  <c r="Q29" i="38"/>
  <c r="N29" i="38"/>
  <c r="M29" i="38"/>
  <c r="J29" i="38"/>
  <c r="I29" i="38"/>
  <c r="F29" i="38"/>
  <c r="E29" i="38"/>
  <c r="T28" i="38"/>
  <c r="V28" i="38" s="1"/>
  <c r="S28" i="38"/>
  <c r="R28" i="38"/>
  <c r="Q28" i="38"/>
  <c r="N28" i="38"/>
  <c r="M28" i="38"/>
  <c r="J28" i="38"/>
  <c r="I28" i="38"/>
  <c r="U28" i="38" s="1"/>
  <c r="F28" i="38"/>
  <c r="E28" i="38"/>
  <c r="T27" i="38"/>
  <c r="V27" i="38" s="1"/>
  <c r="S27" i="38"/>
  <c r="R27" i="38"/>
  <c r="Q27" i="38"/>
  <c r="N27" i="38"/>
  <c r="M27" i="38"/>
  <c r="J27" i="38"/>
  <c r="I27" i="38"/>
  <c r="F27" i="38"/>
  <c r="E27" i="38"/>
  <c r="T26" i="38"/>
  <c r="V26" i="38" s="1"/>
  <c r="S26" i="38"/>
  <c r="R26" i="38"/>
  <c r="Q26" i="38"/>
  <c r="N26" i="38"/>
  <c r="M26" i="38"/>
  <c r="J26" i="38"/>
  <c r="I26" i="38"/>
  <c r="U26" i="38" s="1"/>
  <c r="F26" i="38"/>
  <c r="E26" i="38"/>
  <c r="T25" i="38"/>
  <c r="V25" i="38" s="1"/>
  <c r="S25" i="38"/>
  <c r="R25" i="38"/>
  <c r="Q25" i="38"/>
  <c r="N25" i="38"/>
  <c r="M25" i="38"/>
  <c r="J25" i="38"/>
  <c r="I25" i="38"/>
  <c r="F25" i="38"/>
  <c r="E25" i="38"/>
  <c r="T24" i="38"/>
  <c r="S24" i="38"/>
  <c r="U24" i="38" s="1"/>
  <c r="R24" i="38"/>
  <c r="Q24" i="38"/>
  <c r="N24" i="38"/>
  <c r="M24" i="38"/>
  <c r="J24" i="38"/>
  <c r="I24" i="38"/>
  <c r="F24" i="38"/>
  <c r="E24" i="38"/>
  <c r="T23" i="38"/>
  <c r="S23" i="38"/>
  <c r="R23" i="38"/>
  <c r="Q23" i="38"/>
  <c r="N23" i="38"/>
  <c r="M23" i="38"/>
  <c r="J23" i="38"/>
  <c r="I23" i="38"/>
  <c r="F23" i="38"/>
  <c r="E23" i="38"/>
  <c r="T22" i="38"/>
  <c r="V22" i="38" s="1"/>
  <c r="S22" i="38"/>
  <c r="R22" i="38"/>
  <c r="Q22" i="38"/>
  <c r="N22" i="38"/>
  <c r="M22" i="38"/>
  <c r="J22" i="38"/>
  <c r="I22" i="38"/>
  <c r="F22" i="38"/>
  <c r="E22" i="38"/>
  <c r="T21" i="38"/>
  <c r="S21" i="38"/>
  <c r="S42" i="38" s="1"/>
  <c r="R21" i="38"/>
  <c r="Q21" i="38"/>
  <c r="N21" i="38"/>
  <c r="M21" i="38"/>
  <c r="M42" i="38" s="1"/>
  <c r="J21" i="38"/>
  <c r="F21" i="38"/>
  <c r="E21" i="38"/>
  <c r="E42" i="38" s="1"/>
  <c r="T19" i="38"/>
  <c r="V19" i="38" s="1"/>
  <c r="S19" i="38"/>
  <c r="Q19" i="38"/>
  <c r="M19" i="38"/>
  <c r="E19" i="38"/>
  <c r="S18" i="38"/>
  <c r="Q18" i="38"/>
  <c r="M18" i="38"/>
  <c r="I18" i="38"/>
  <c r="E18" i="38"/>
  <c r="S17" i="38"/>
  <c r="Q17" i="38"/>
  <c r="M17" i="38"/>
  <c r="I17" i="38"/>
  <c r="E17" i="38"/>
  <c r="T16" i="38"/>
  <c r="V16" i="38" s="1"/>
  <c r="S16" i="38"/>
  <c r="R16" i="38"/>
  <c r="Q16" i="38"/>
  <c r="N16" i="38"/>
  <c r="M16" i="38"/>
  <c r="J16" i="38"/>
  <c r="I16" i="38"/>
  <c r="F16" i="38"/>
  <c r="E16" i="38"/>
  <c r="V15" i="38"/>
  <c r="T15" i="38"/>
  <c r="S15" i="38"/>
  <c r="Q15" i="38"/>
  <c r="M15" i="38"/>
  <c r="I15" i="38"/>
  <c r="E15" i="38"/>
  <c r="V14" i="38"/>
  <c r="T14" i="38"/>
  <c r="S14" i="38"/>
  <c r="Q14" i="38"/>
  <c r="M14" i="38"/>
  <c r="E14" i="38"/>
  <c r="T13" i="38"/>
  <c r="V13" i="38" s="1"/>
  <c r="R13" i="38"/>
  <c r="Q13" i="38"/>
  <c r="N13" i="38"/>
  <c r="M13" i="38"/>
  <c r="J13" i="38"/>
  <c r="I13" i="38"/>
  <c r="F13" i="38"/>
  <c r="E13" i="38"/>
  <c r="T12" i="38"/>
  <c r="V12" i="38" s="1"/>
  <c r="S12" i="38"/>
  <c r="R12" i="38"/>
  <c r="Q12" i="38"/>
  <c r="N12" i="38"/>
  <c r="M12" i="38"/>
  <c r="J12" i="38"/>
  <c r="I12" i="38"/>
  <c r="F12" i="38"/>
  <c r="E12" i="38"/>
  <c r="T11" i="38"/>
  <c r="S11" i="38"/>
  <c r="U11" i="38" s="1"/>
  <c r="R11" i="38"/>
  <c r="Q11" i="38"/>
  <c r="N11" i="38"/>
  <c r="M11" i="38"/>
  <c r="J11" i="38"/>
  <c r="I11" i="38"/>
  <c r="F11" i="38"/>
  <c r="E11" i="38"/>
  <c r="T10" i="38"/>
  <c r="V10" i="38" s="1"/>
  <c r="S10" i="38"/>
  <c r="R10" i="38"/>
  <c r="Q10" i="38"/>
  <c r="N10" i="38"/>
  <c r="M10" i="38"/>
  <c r="J10" i="38"/>
  <c r="I10" i="38"/>
  <c r="F10" i="38"/>
  <c r="E10" i="38"/>
  <c r="T9" i="38"/>
  <c r="V9" i="38" s="1"/>
  <c r="S9" i="38"/>
  <c r="R9" i="38"/>
  <c r="Q9" i="38"/>
  <c r="N9" i="38"/>
  <c r="M9" i="38"/>
  <c r="J9" i="38"/>
  <c r="I9" i="38"/>
  <c r="F9" i="38"/>
  <c r="E9" i="38"/>
  <c r="T8" i="38"/>
  <c r="V8" i="38" s="1"/>
  <c r="S8" i="38"/>
  <c r="R8" i="38"/>
  <c r="Q8" i="38"/>
  <c r="N8" i="38"/>
  <c r="M8" i="38"/>
  <c r="J8" i="38"/>
  <c r="I8" i="38"/>
  <c r="F8" i="38"/>
  <c r="E8" i="38"/>
  <c r="T7" i="38"/>
  <c r="S7" i="38"/>
  <c r="R7" i="38"/>
  <c r="Q7" i="38"/>
  <c r="N7" i="38"/>
  <c r="M7" i="38"/>
  <c r="J7" i="38"/>
  <c r="I7" i="38"/>
  <c r="F7" i="38"/>
  <c r="E7" i="38"/>
  <c r="U15" i="38" l="1"/>
  <c r="U8" i="38"/>
  <c r="U10" i="38"/>
  <c r="U12" i="38"/>
  <c r="U23" i="38"/>
  <c r="U25" i="38"/>
  <c r="I41" i="38"/>
  <c r="I43" i="38" s="1"/>
  <c r="Q41" i="38"/>
  <c r="Q43" i="38" s="1"/>
  <c r="U7" i="38"/>
  <c r="V24" i="38"/>
  <c r="G43" i="38"/>
  <c r="G44" i="38" s="1"/>
  <c r="O43" i="38"/>
  <c r="O44" i="38" s="1"/>
  <c r="U16" i="38"/>
  <c r="U18" i="38"/>
  <c r="U19" i="38"/>
  <c r="J42" i="38"/>
  <c r="N41" i="38"/>
  <c r="E41" i="38"/>
  <c r="E43" i="38" s="1"/>
  <c r="S41" i="38"/>
  <c r="S43" i="38" s="1"/>
  <c r="U13" i="38"/>
  <c r="U17" i="38"/>
  <c r="F42" i="38"/>
  <c r="Q42" i="38"/>
  <c r="U21" i="38"/>
  <c r="V23" i="38"/>
  <c r="V11" i="38"/>
  <c r="F41" i="38"/>
  <c r="T41" i="38"/>
  <c r="M41" i="38"/>
  <c r="M43" i="38" s="1"/>
  <c r="J41" i="38"/>
  <c r="R41" i="38"/>
  <c r="U9" i="38"/>
  <c r="U14" i="38"/>
  <c r="I42" i="38"/>
  <c r="U27" i="38"/>
  <c r="U29" i="38"/>
  <c r="V30" i="38"/>
  <c r="N42" i="38"/>
  <c r="L43" i="38"/>
  <c r="K44" i="38" s="1"/>
  <c r="R42" i="38"/>
  <c r="T42" i="38"/>
  <c r="T43" i="38" s="1"/>
  <c r="U22" i="38"/>
  <c r="V7" i="38"/>
  <c r="V21" i="38"/>
  <c r="V42" i="38" s="1"/>
  <c r="K31" i="29"/>
  <c r="G31" i="29"/>
  <c r="C31" i="29"/>
  <c r="P18" i="29"/>
  <c r="R18" i="29" s="1"/>
  <c r="N18" i="29"/>
  <c r="M18" i="29"/>
  <c r="E18" i="29"/>
  <c r="Q18" i="29" s="1"/>
  <c r="M17" i="29"/>
  <c r="I17" i="29"/>
  <c r="E17" i="29"/>
  <c r="O16" i="29"/>
  <c r="M16" i="29"/>
  <c r="I16" i="29"/>
  <c r="E16" i="29"/>
  <c r="P15" i="29"/>
  <c r="R15" i="29" s="1"/>
  <c r="N15" i="29"/>
  <c r="M15" i="29"/>
  <c r="J15" i="29"/>
  <c r="I15" i="29"/>
  <c r="F15" i="29"/>
  <c r="E15" i="29"/>
  <c r="O38" i="33"/>
  <c r="K38" i="33"/>
  <c r="G38" i="33"/>
  <c r="C38" i="33"/>
  <c r="T17" i="33"/>
  <c r="V17" i="33" s="1"/>
  <c r="S17" i="33"/>
  <c r="Q17" i="33"/>
  <c r="M17" i="33"/>
  <c r="E17" i="33"/>
  <c r="S16" i="33"/>
  <c r="Q16" i="33"/>
  <c r="M16" i="33"/>
  <c r="I16" i="33"/>
  <c r="E16" i="33"/>
  <c r="S15" i="33"/>
  <c r="Q15" i="33"/>
  <c r="M15" i="33"/>
  <c r="I15" i="33"/>
  <c r="E15" i="33"/>
  <c r="Q14" i="33"/>
  <c r="E14" i="33"/>
  <c r="O35" i="37"/>
  <c r="K35" i="37"/>
  <c r="G35" i="37"/>
  <c r="C35" i="37"/>
  <c r="T19" i="37"/>
  <c r="V19" i="37" s="1"/>
  <c r="S19" i="37"/>
  <c r="Q19" i="37"/>
  <c r="M19" i="37"/>
  <c r="E19" i="37"/>
  <c r="S18" i="37"/>
  <c r="Q18" i="37"/>
  <c r="M18" i="37"/>
  <c r="I18" i="37"/>
  <c r="E18" i="37"/>
  <c r="S17" i="37"/>
  <c r="Q17" i="37"/>
  <c r="M17" i="37"/>
  <c r="I17" i="37"/>
  <c r="E17" i="37"/>
  <c r="T16" i="37"/>
  <c r="V16" i="37" s="1"/>
  <c r="S16" i="37"/>
  <c r="R16" i="37"/>
  <c r="Q16" i="37"/>
  <c r="N16" i="37"/>
  <c r="M16" i="37"/>
  <c r="J16" i="37"/>
  <c r="I16" i="37"/>
  <c r="F16" i="37"/>
  <c r="E16" i="37"/>
  <c r="O35" i="34"/>
  <c r="O37" i="34" s="1"/>
  <c r="K35" i="34"/>
  <c r="G35" i="34"/>
  <c r="C35" i="34"/>
  <c r="S20" i="34"/>
  <c r="Q20" i="34"/>
  <c r="M20" i="34"/>
  <c r="E20" i="34"/>
  <c r="S19" i="34"/>
  <c r="Q19" i="34"/>
  <c r="M19" i="34"/>
  <c r="I19" i="34"/>
  <c r="E19" i="34"/>
  <c r="S18" i="34"/>
  <c r="Q18" i="34"/>
  <c r="M18" i="34"/>
  <c r="I18" i="34"/>
  <c r="E18" i="34"/>
  <c r="T17" i="34"/>
  <c r="V17" i="34" s="1"/>
  <c r="S17" i="34"/>
  <c r="R17" i="34"/>
  <c r="Q17" i="34"/>
  <c r="N17" i="34"/>
  <c r="M17" i="34"/>
  <c r="J17" i="34"/>
  <c r="I17" i="34"/>
  <c r="F17" i="34"/>
  <c r="E17" i="34"/>
  <c r="O37" i="36"/>
  <c r="K37" i="36"/>
  <c r="G37" i="36"/>
  <c r="C37" i="36"/>
  <c r="S21" i="36"/>
  <c r="Q21" i="36"/>
  <c r="M21" i="36"/>
  <c r="E21" i="36"/>
  <c r="S20" i="36"/>
  <c r="Q20" i="36"/>
  <c r="M20" i="36"/>
  <c r="I20" i="36"/>
  <c r="E20" i="36"/>
  <c r="S19" i="36"/>
  <c r="Q19" i="36"/>
  <c r="M19" i="36"/>
  <c r="I19" i="36"/>
  <c r="E19" i="36"/>
  <c r="T18" i="36"/>
  <c r="V18" i="36" s="1"/>
  <c r="S18" i="36"/>
  <c r="R18" i="36"/>
  <c r="Q18" i="36"/>
  <c r="N18" i="36"/>
  <c r="M18" i="36"/>
  <c r="J18" i="36"/>
  <c r="I18" i="36"/>
  <c r="F18" i="36"/>
  <c r="E18" i="36"/>
  <c r="E14" i="29"/>
  <c r="I11" i="33"/>
  <c r="E11" i="33"/>
  <c r="S11" i="33"/>
  <c r="U11" i="33" s="1"/>
  <c r="I11" i="37"/>
  <c r="I12" i="37"/>
  <c r="I13" i="37"/>
  <c r="I14" i="37"/>
  <c r="I15" i="37"/>
  <c r="I11" i="34"/>
  <c r="I12" i="34"/>
  <c r="I13" i="34"/>
  <c r="M10" i="29"/>
  <c r="M11" i="29"/>
  <c r="M12" i="29"/>
  <c r="M13" i="29"/>
  <c r="M14" i="29"/>
  <c r="Q11" i="33"/>
  <c r="Q12" i="33"/>
  <c r="Q13" i="33"/>
  <c r="M11" i="33"/>
  <c r="M12" i="33"/>
  <c r="I12" i="33"/>
  <c r="Q11" i="37"/>
  <c r="Q12" i="37"/>
  <c r="Q13" i="37"/>
  <c r="Q14" i="37"/>
  <c r="M11" i="37"/>
  <c r="M12" i="37"/>
  <c r="M13" i="37"/>
  <c r="M14" i="37"/>
  <c r="M15" i="37"/>
  <c r="Q11" i="34"/>
  <c r="Q12" i="34"/>
  <c r="Q13" i="34"/>
  <c r="Q14" i="34"/>
  <c r="M11" i="34"/>
  <c r="M12" i="34"/>
  <c r="M13" i="34"/>
  <c r="M14" i="34"/>
  <c r="Q10" i="36"/>
  <c r="Q11" i="36"/>
  <c r="Q12" i="36"/>
  <c r="Q13" i="36"/>
  <c r="Q14" i="36"/>
  <c r="M10" i="36"/>
  <c r="M11" i="36"/>
  <c r="M12" i="36"/>
  <c r="M13" i="36"/>
  <c r="P36" i="37"/>
  <c r="O36" i="37"/>
  <c r="L36" i="37"/>
  <c r="K36" i="37"/>
  <c r="H36" i="37"/>
  <c r="G36" i="37"/>
  <c r="G37" i="37" s="1"/>
  <c r="D36" i="37"/>
  <c r="C36" i="37"/>
  <c r="P35" i="37"/>
  <c r="P37" i="37" s="1"/>
  <c r="L35" i="37"/>
  <c r="H35" i="37"/>
  <c r="D35" i="37"/>
  <c r="T34" i="37"/>
  <c r="V34" i="37" s="1"/>
  <c r="S34" i="37"/>
  <c r="U34" i="37" s="1"/>
  <c r="R34" i="37"/>
  <c r="Q34" i="37"/>
  <c r="N34" i="37"/>
  <c r="M34" i="37"/>
  <c r="J34" i="37"/>
  <c r="I34" i="37"/>
  <c r="F34" i="37"/>
  <c r="E34" i="37"/>
  <c r="T33" i="37"/>
  <c r="V33" i="37" s="1"/>
  <c r="S33" i="37"/>
  <c r="U33" i="37" s="1"/>
  <c r="T32" i="37"/>
  <c r="S32" i="37"/>
  <c r="U32" i="37" s="1"/>
  <c r="R32" i="37"/>
  <c r="Q32" i="37"/>
  <c r="N32" i="37"/>
  <c r="M32" i="37"/>
  <c r="J32" i="37"/>
  <c r="I32" i="37"/>
  <c r="F32" i="37"/>
  <c r="E32" i="37"/>
  <c r="T30" i="37"/>
  <c r="V30" i="37" s="1"/>
  <c r="S30" i="37"/>
  <c r="R30" i="37"/>
  <c r="Q30" i="37"/>
  <c r="N30" i="37"/>
  <c r="M30" i="37"/>
  <c r="J30" i="37"/>
  <c r="I30" i="37"/>
  <c r="F30" i="37"/>
  <c r="E30" i="37"/>
  <c r="T29" i="37"/>
  <c r="V29" i="37" s="1"/>
  <c r="S29" i="37"/>
  <c r="R29" i="37"/>
  <c r="Q29" i="37"/>
  <c r="N29" i="37"/>
  <c r="M29" i="37"/>
  <c r="J29" i="37"/>
  <c r="I29" i="37"/>
  <c r="F29" i="37"/>
  <c r="E29" i="37"/>
  <c r="T28" i="37"/>
  <c r="V28" i="37" s="1"/>
  <c r="S28" i="37"/>
  <c r="R28" i="37"/>
  <c r="Q28" i="37"/>
  <c r="N28" i="37"/>
  <c r="M28" i="37"/>
  <c r="J28" i="37"/>
  <c r="I28" i="37"/>
  <c r="F28" i="37"/>
  <c r="E28" i="37"/>
  <c r="T27" i="37"/>
  <c r="V27" i="37" s="1"/>
  <c r="S27" i="37"/>
  <c r="R27" i="37"/>
  <c r="Q27" i="37"/>
  <c r="N27" i="37"/>
  <c r="M27" i="37"/>
  <c r="J27" i="37"/>
  <c r="I27" i="37"/>
  <c r="F27" i="37"/>
  <c r="E27" i="37"/>
  <c r="T26" i="37"/>
  <c r="V26" i="37" s="1"/>
  <c r="S26" i="37"/>
  <c r="R26" i="37"/>
  <c r="Q26" i="37"/>
  <c r="N26" i="37"/>
  <c r="M26" i="37"/>
  <c r="J26" i="37"/>
  <c r="I26" i="37"/>
  <c r="F26" i="37"/>
  <c r="E26" i="37"/>
  <c r="T25" i="37"/>
  <c r="S25" i="37"/>
  <c r="U25" i="37" s="1"/>
  <c r="N25" i="37"/>
  <c r="M25" i="37"/>
  <c r="J25" i="37"/>
  <c r="I25" i="37"/>
  <c r="F25" i="37"/>
  <c r="E25" i="37"/>
  <c r="T24" i="37"/>
  <c r="V24" i="37" s="1"/>
  <c r="S24" i="37"/>
  <c r="R24" i="37"/>
  <c r="N24" i="37"/>
  <c r="M24" i="37"/>
  <c r="J24" i="37"/>
  <c r="I24" i="37"/>
  <c r="F24" i="37"/>
  <c r="E24" i="37"/>
  <c r="T23" i="37"/>
  <c r="V23" i="37" s="1"/>
  <c r="S23" i="37"/>
  <c r="R23" i="37"/>
  <c r="Q23" i="37"/>
  <c r="N23" i="37"/>
  <c r="M23" i="37"/>
  <c r="J23" i="37"/>
  <c r="I23" i="37"/>
  <c r="F23" i="37"/>
  <c r="E23" i="37"/>
  <c r="T22" i="37"/>
  <c r="V22" i="37" s="1"/>
  <c r="S22" i="37"/>
  <c r="R22" i="37"/>
  <c r="Q22" i="37"/>
  <c r="N22" i="37"/>
  <c r="M22" i="37"/>
  <c r="J22" i="37"/>
  <c r="I22" i="37"/>
  <c r="F22" i="37"/>
  <c r="E22" i="37"/>
  <c r="T21" i="37"/>
  <c r="V21" i="37" s="1"/>
  <c r="S21" i="37"/>
  <c r="R21" i="37"/>
  <c r="Q21" i="37"/>
  <c r="N21" i="37"/>
  <c r="M21" i="37"/>
  <c r="J21" i="37"/>
  <c r="I21" i="37"/>
  <c r="F21" i="37"/>
  <c r="E21" i="37"/>
  <c r="T15" i="37"/>
  <c r="V15" i="37" s="1"/>
  <c r="S15" i="37"/>
  <c r="U15" i="37" s="1"/>
  <c r="E15" i="37"/>
  <c r="T14" i="37"/>
  <c r="V14" i="37" s="1"/>
  <c r="S14" i="37"/>
  <c r="E14" i="37"/>
  <c r="T13" i="37"/>
  <c r="V13" i="37" s="1"/>
  <c r="R13" i="37"/>
  <c r="N13" i="37"/>
  <c r="J13" i="37"/>
  <c r="F13" i="37"/>
  <c r="E13" i="37"/>
  <c r="T12" i="37"/>
  <c r="V12" i="37" s="1"/>
  <c r="S12" i="37"/>
  <c r="R12" i="37"/>
  <c r="N12" i="37"/>
  <c r="J12" i="37"/>
  <c r="F12" i="37"/>
  <c r="E12" i="37"/>
  <c r="T11" i="37"/>
  <c r="S11" i="37"/>
  <c r="U11" i="37" s="1"/>
  <c r="R11" i="37"/>
  <c r="N11" i="37"/>
  <c r="J11" i="37"/>
  <c r="F11" i="37"/>
  <c r="E11" i="37"/>
  <c r="T10" i="37"/>
  <c r="V10" i="37" s="1"/>
  <c r="S10" i="37"/>
  <c r="R10" i="37"/>
  <c r="Q10" i="37"/>
  <c r="N10" i="37"/>
  <c r="M10" i="37"/>
  <c r="J10" i="37"/>
  <c r="I10" i="37"/>
  <c r="F10" i="37"/>
  <c r="E10" i="37"/>
  <c r="T9" i="37"/>
  <c r="V9" i="37" s="1"/>
  <c r="S9" i="37"/>
  <c r="R9" i="37"/>
  <c r="Q9" i="37"/>
  <c r="N9" i="37"/>
  <c r="M9" i="37"/>
  <c r="J9" i="37"/>
  <c r="I9" i="37"/>
  <c r="F9" i="37"/>
  <c r="E9" i="37"/>
  <c r="T8" i="37"/>
  <c r="V8" i="37" s="1"/>
  <c r="S8" i="37"/>
  <c r="R8" i="37"/>
  <c r="Q8" i="37"/>
  <c r="N8" i="37"/>
  <c r="M8" i="37"/>
  <c r="J8" i="37"/>
  <c r="I8" i="37"/>
  <c r="F8" i="37"/>
  <c r="E8" i="37"/>
  <c r="T7" i="37"/>
  <c r="S7" i="37"/>
  <c r="R7" i="37"/>
  <c r="Q7" i="37"/>
  <c r="N7" i="37"/>
  <c r="M7" i="37"/>
  <c r="J7" i="37"/>
  <c r="I7" i="37"/>
  <c r="F7" i="37"/>
  <c r="E7" i="37"/>
  <c r="P38" i="36"/>
  <c r="O38" i="36"/>
  <c r="L38" i="36"/>
  <c r="K38" i="36"/>
  <c r="K39" i="36" s="1"/>
  <c r="H38" i="36"/>
  <c r="G38" i="36"/>
  <c r="G39" i="36" s="1"/>
  <c r="D38" i="36"/>
  <c r="C38" i="36"/>
  <c r="P37" i="36"/>
  <c r="P39" i="36" s="1"/>
  <c r="L37" i="36"/>
  <c r="H37" i="36"/>
  <c r="D37" i="36"/>
  <c r="T36" i="36"/>
  <c r="V36" i="36" s="1"/>
  <c r="S36" i="36"/>
  <c r="U36" i="36" s="1"/>
  <c r="R36" i="36"/>
  <c r="Q36" i="36"/>
  <c r="N36" i="36"/>
  <c r="M36" i="36"/>
  <c r="J36" i="36"/>
  <c r="I36" i="36"/>
  <c r="F36" i="36"/>
  <c r="E36" i="36"/>
  <c r="T35" i="36"/>
  <c r="V35" i="36" s="1"/>
  <c r="S35" i="36"/>
  <c r="U35" i="36" s="1"/>
  <c r="T34" i="36"/>
  <c r="S34" i="36"/>
  <c r="U34" i="36" s="1"/>
  <c r="R34" i="36"/>
  <c r="Q34" i="36"/>
  <c r="N34" i="36"/>
  <c r="M34" i="36"/>
  <c r="J34" i="36"/>
  <c r="I34" i="36"/>
  <c r="F34" i="36"/>
  <c r="E34" i="36"/>
  <c r="T33" i="36"/>
  <c r="V33" i="36" s="1"/>
  <c r="S33" i="36"/>
  <c r="R33" i="36"/>
  <c r="Q33" i="36"/>
  <c r="N33" i="36"/>
  <c r="M33" i="36"/>
  <c r="J33" i="36"/>
  <c r="I33" i="36"/>
  <c r="F33" i="36"/>
  <c r="E33" i="36"/>
  <c r="T30" i="36"/>
  <c r="V30" i="36" s="1"/>
  <c r="S30" i="36"/>
  <c r="R30" i="36"/>
  <c r="Q30" i="36"/>
  <c r="N30" i="36"/>
  <c r="M30" i="36"/>
  <c r="J30" i="36"/>
  <c r="I30" i="36"/>
  <c r="F30" i="36"/>
  <c r="E30" i="36"/>
  <c r="T29" i="36"/>
  <c r="V29" i="36" s="1"/>
  <c r="S29" i="36"/>
  <c r="R29" i="36"/>
  <c r="Q29" i="36"/>
  <c r="N29" i="36"/>
  <c r="M29" i="36"/>
  <c r="J29" i="36"/>
  <c r="I29" i="36"/>
  <c r="F29" i="36"/>
  <c r="E29" i="36"/>
  <c r="T28" i="36"/>
  <c r="V28" i="36" s="1"/>
  <c r="S28" i="36"/>
  <c r="R28" i="36"/>
  <c r="Q28" i="36"/>
  <c r="N28" i="36"/>
  <c r="M28" i="36"/>
  <c r="J28" i="36"/>
  <c r="I28" i="36"/>
  <c r="F28" i="36"/>
  <c r="E28" i="36"/>
  <c r="T27" i="36"/>
  <c r="V27" i="36" s="1"/>
  <c r="S27" i="36"/>
  <c r="R27" i="36"/>
  <c r="Q27" i="36"/>
  <c r="N27" i="36"/>
  <c r="M27" i="36"/>
  <c r="J27" i="36"/>
  <c r="I27" i="36"/>
  <c r="F27" i="36"/>
  <c r="E27" i="36"/>
  <c r="T26" i="36"/>
  <c r="S26" i="36"/>
  <c r="U26" i="36" s="1"/>
  <c r="R26" i="36"/>
  <c r="Q26" i="36"/>
  <c r="N26" i="36"/>
  <c r="M26" i="36"/>
  <c r="J26" i="36"/>
  <c r="I26" i="36"/>
  <c r="F26" i="36"/>
  <c r="E26" i="36"/>
  <c r="T25" i="36"/>
  <c r="S25" i="36"/>
  <c r="R25" i="36"/>
  <c r="Q25" i="36"/>
  <c r="N25" i="36"/>
  <c r="M25" i="36"/>
  <c r="J25" i="36"/>
  <c r="I25" i="36"/>
  <c r="F25" i="36"/>
  <c r="E25" i="36"/>
  <c r="T24" i="36"/>
  <c r="V24" i="36" s="1"/>
  <c r="S24" i="36"/>
  <c r="R24" i="36"/>
  <c r="Q24" i="36"/>
  <c r="N24" i="36"/>
  <c r="M24" i="36"/>
  <c r="J24" i="36"/>
  <c r="I24" i="36"/>
  <c r="F24" i="36"/>
  <c r="E24" i="36"/>
  <c r="T23" i="36"/>
  <c r="S23" i="36"/>
  <c r="R23" i="36"/>
  <c r="Q23" i="36"/>
  <c r="N23" i="36"/>
  <c r="M23" i="36"/>
  <c r="J23" i="36"/>
  <c r="F23" i="36"/>
  <c r="E23" i="36"/>
  <c r="T17" i="36"/>
  <c r="V17" i="36" s="1"/>
  <c r="S17" i="36"/>
  <c r="E17" i="36"/>
  <c r="T16" i="36"/>
  <c r="V16" i="36" s="1"/>
  <c r="S16" i="36"/>
  <c r="Q16" i="36"/>
  <c r="M16" i="36"/>
  <c r="I16" i="36"/>
  <c r="E16" i="36"/>
  <c r="T15" i="36"/>
  <c r="V15" i="36" s="1"/>
  <c r="S15" i="36"/>
  <c r="Q15" i="36"/>
  <c r="M15" i="36"/>
  <c r="E15" i="36"/>
  <c r="T14" i="36"/>
  <c r="V14" i="36" s="1"/>
  <c r="S14" i="36"/>
  <c r="R14" i="36"/>
  <c r="N14" i="36"/>
  <c r="M14" i="36"/>
  <c r="J14" i="36"/>
  <c r="F14" i="36"/>
  <c r="E14" i="36"/>
  <c r="T13" i="36"/>
  <c r="V13" i="36" s="1"/>
  <c r="R13" i="36"/>
  <c r="N13" i="36"/>
  <c r="J13" i="36"/>
  <c r="I13" i="36"/>
  <c r="F13" i="36"/>
  <c r="E13" i="36"/>
  <c r="T12" i="36"/>
  <c r="V12" i="36" s="1"/>
  <c r="S12" i="36"/>
  <c r="R12" i="36"/>
  <c r="N12" i="36"/>
  <c r="J12" i="36"/>
  <c r="I12" i="36"/>
  <c r="F12" i="36"/>
  <c r="E12" i="36"/>
  <c r="T11" i="36"/>
  <c r="S11" i="36"/>
  <c r="U11" i="36" s="1"/>
  <c r="R11" i="36"/>
  <c r="N11" i="36"/>
  <c r="J11" i="36"/>
  <c r="I11" i="36"/>
  <c r="F11" i="36"/>
  <c r="E11" i="36"/>
  <c r="T10" i="36"/>
  <c r="V10" i="36" s="1"/>
  <c r="S10" i="36"/>
  <c r="R10" i="36"/>
  <c r="N10" i="36"/>
  <c r="J10" i="36"/>
  <c r="I10" i="36"/>
  <c r="F10" i="36"/>
  <c r="E10" i="36"/>
  <c r="T9" i="36"/>
  <c r="V9" i="36" s="1"/>
  <c r="S9" i="36"/>
  <c r="R9" i="36"/>
  <c r="Q9" i="36"/>
  <c r="N9" i="36"/>
  <c r="M9" i="36"/>
  <c r="J9" i="36"/>
  <c r="I9" i="36"/>
  <c r="F9" i="36"/>
  <c r="E9" i="36"/>
  <c r="T8" i="36"/>
  <c r="V8" i="36" s="1"/>
  <c r="S8" i="36"/>
  <c r="R8" i="36"/>
  <c r="Q8" i="36"/>
  <c r="N8" i="36"/>
  <c r="M8" i="36"/>
  <c r="J8" i="36"/>
  <c r="I8" i="36"/>
  <c r="F8" i="36"/>
  <c r="E8" i="36"/>
  <c r="T7" i="36"/>
  <c r="S7" i="36"/>
  <c r="R7" i="36"/>
  <c r="Q7" i="36"/>
  <c r="N7" i="36"/>
  <c r="M7" i="36"/>
  <c r="J7" i="36"/>
  <c r="I7" i="36"/>
  <c r="F7" i="36"/>
  <c r="E7" i="36"/>
  <c r="P36" i="34"/>
  <c r="O36" i="34"/>
  <c r="L36" i="34"/>
  <c r="K36" i="34"/>
  <c r="H36" i="34"/>
  <c r="G36" i="34"/>
  <c r="G37" i="34" s="1"/>
  <c r="D36" i="34"/>
  <c r="C36" i="34"/>
  <c r="P35" i="34"/>
  <c r="P37" i="34" s="1"/>
  <c r="L35" i="34"/>
  <c r="L37" i="34" s="1"/>
  <c r="H35" i="34"/>
  <c r="D35" i="34"/>
  <c r="T34" i="34"/>
  <c r="V34" i="34" s="1"/>
  <c r="S34" i="34"/>
  <c r="U34" i="34" s="1"/>
  <c r="R34" i="34"/>
  <c r="Q34" i="34"/>
  <c r="N34" i="34"/>
  <c r="M34" i="34"/>
  <c r="J34" i="34"/>
  <c r="I34" i="34"/>
  <c r="F34" i="34"/>
  <c r="E34" i="34"/>
  <c r="T33" i="34"/>
  <c r="V33" i="34" s="1"/>
  <c r="S33" i="34"/>
  <c r="U33" i="34" s="1"/>
  <c r="T32" i="34"/>
  <c r="S32" i="34"/>
  <c r="U32" i="34" s="1"/>
  <c r="R32" i="34"/>
  <c r="Q32" i="34"/>
  <c r="N32" i="34"/>
  <c r="M32" i="34"/>
  <c r="J32" i="34"/>
  <c r="I32" i="34"/>
  <c r="F32" i="34"/>
  <c r="E32" i="34"/>
  <c r="T31" i="34"/>
  <c r="V31" i="34" s="1"/>
  <c r="S31" i="34"/>
  <c r="R31" i="34"/>
  <c r="Q31" i="34"/>
  <c r="N31" i="34"/>
  <c r="M31" i="34"/>
  <c r="J31" i="34"/>
  <c r="I31" i="34"/>
  <c r="F31" i="34"/>
  <c r="E31" i="34"/>
  <c r="T29" i="34"/>
  <c r="V29" i="34" s="1"/>
  <c r="S29" i="34"/>
  <c r="R29" i="34"/>
  <c r="Q29" i="34"/>
  <c r="N29" i="34"/>
  <c r="M29" i="34"/>
  <c r="J29" i="34"/>
  <c r="F29" i="34"/>
  <c r="T28" i="34"/>
  <c r="V28" i="34" s="1"/>
  <c r="S28" i="34"/>
  <c r="R28" i="34"/>
  <c r="Q28" i="34"/>
  <c r="N28" i="34"/>
  <c r="M28" i="34"/>
  <c r="J28" i="34"/>
  <c r="I28" i="34"/>
  <c r="F28" i="34"/>
  <c r="E28" i="34"/>
  <c r="T27" i="34"/>
  <c r="V27" i="34" s="1"/>
  <c r="S27" i="34"/>
  <c r="R27" i="34"/>
  <c r="Q27" i="34"/>
  <c r="N27" i="34"/>
  <c r="M27" i="34"/>
  <c r="J27" i="34"/>
  <c r="I27" i="34"/>
  <c r="F27" i="34"/>
  <c r="E27" i="34"/>
  <c r="T26" i="34"/>
  <c r="V26" i="34" s="1"/>
  <c r="S26" i="34"/>
  <c r="R26" i="34"/>
  <c r="Q26" i="34"/>
  <c r="N26" i="34"/>
  <c r="M26" i="34"/>
  <c r="J26" i="34"/>
  <c r="I26" i="34"/>
  <c r="F26" i="34"/>
  <c r="E26" i="34"/>
  <c r="U26" i="34" s="1"/>
  <c r="T25" i="34"/>
  <c r="V25" i="34" s="1"/>
  <c r="S25" i="34"/>
  <c r="R25" i="34"/>
  <c r="Q25" i="34"/>
  <c r="N25" i="34"/>
  <c r="M25" i="34"/>
  <c r="J25" i="34"/>
  <c r="I25" i="34"/>
  <c r="F25" i="34"/>
  <c r="E25" i="34"/>
  <c r="T24" i="34"/>
  <c r="S24" i="34"/>
  <c r="U24" i="34" s="1"/>
  <c r="R24" i="34"/>
  <c r="Q24" i="34"/>
  <c r="N24" i="34"/>
  <c r="M24" i="34"/>
  <c r="J24" i="34"/>
  <c r="I24" i="34"/>
  <c r="F24" i="34"/>
  <c r="E24" i="34"/>
  <c r="T23" i="34"/>
  <c r="V23" i="34" s="1"/>
  <c r="S23" i="34"/>
  <c r="R23" i="34"/>
  <c r="Q23" i="34"/>
  <c r="N23" i="34"/>
  <c r="M23" i="34"/>
  <c r="J23" i="34"/>
  <c r="I23" i="34"/>
  <c r="F23" i="34"/>
  <c r="E23" i="34"/>
  <c r="T22" i="34"/>
  <c r="S22" i="34"/>
  <c r="R22" i="34"/>
  <c r="Q22" i="34"/>
  <c r="N22" i="34"/>
  <c r="M22" i="34"/>
  <c r="J22" i="34"/>
  <c r="I22" i="34"/>
  <c r="F22" i="34"/>
  <c r="V22" i="34" s="1"/>
  <c r="E22" i="34"/>
  <c r="T16" i="34"/>
  <c r="V16" i="34" s="1"/>
  <c r="S16" i="34"/>
  <c r="M16" i="34"/>
  <c r="I16" i="34"/>
  <c r="E16" i="34"/>
  <c r="T15" i="34"/>
  <c r="V15" i="34" s="1"/>
  <c r="S15" i="34"/>
  <c r="Q15" i="34"/>
  <c r="M15" i="34"/>
  <c r="I15" i="34"/>
  <c r="T14" i="34"/>
  <c r="V14" i="34" s="1"/>
  <c r="S14" i="34"/>
  <c r="R14" i="34"/>
  <c r="N14" i="34"/>
  <c r="J14" i="34"/>
  <c r="I14" i="34"/>
  <c r="F14" i="34"/>
  <c r="E14" i="34"/>
  <c r="T13" i="34"/>
  <c r="V13" i="34" s="1"/>
  <c r="R13" i="34"/>
  <c r="N13" i="34"/>
  <c r="J13" i="34"/>
  <c r="F13" i="34"/>
  <c r="E13" i="34"/>
  <c r="T12" i="34"/>
  <c r="V12" i="34" s="1"/>
  <c r="S12" i="34"/>
  <c r="R12" i="34"/>
  <c r="N12" i="34"/>
  <c r="J12" i="34"/>
  <c r="F12" i="34"/>
  <c r="E12" i="34"/>
  <c r="T11" i="34"/>
  <c r="S11" i="34"/>
  <c r="U11" i="34" s="1"/>
  <c r="R11" i="34"/>
  <c r="N11" i="34"/>
  <c r="J11" i="34"/>
  <c r="F11" i="34"/>
  <c r="E11" i="34"/>
  <c r="T10" i="34"/>
  <c r="V10" i="34" s="1"/>
  <c r="S10" i="34"/>
  <c r="R10" i="34"/>
  <c r="Q10" i="34"/>
  <c r="N10" i="34"/>
  <c r="M10" i="34"/>
  <c r="J10" i="34"/>
  <c r="I10" i="34"/>
  <c r="F10" i="34"/>
  <c r="E10" i="34"/>
  <c r="T9" i="34"/>
  <c r="V9" i="34" s="1"/>
  <c r="S9" i="34"/>
  <c r="R9" i="34"/>
  <c r="Q9" i="34"/>
  <c r="N9" i="34"/>
  <c r="M9" i="34"/>
  <c r="J9" i="34"/>
  <c r="I9" i="34"/>
  <c r="F9" i="34"/>
  <c r="E9" i="34"/>
  <c r="T8" i="34"/>
  <c r="V8" i="34"/>
  <c r="S8" i="34"/>
  <c r="R8" i="34"/>
  <c r="Q8" i="34"/>
  <c r="N8" i="34"/>
  <c r="M8" i="34"/>
  <c r="J8" i="34"/>
  <c r="I8" i="34"/>
  <c r="F8" i="34"/>
  <c r="E8" i="34"/>
  <c r="T7" i="34"/>
  <c r="V7" i="34" s="1"/>
  <c r="S7" i="34"/>
  <c r="R7" i="34"/>
  <c r="Q7" i="34"/>
  <c r="N7" i="34"/>
  <c r="M7" i="34"/>
  <c r="J7" i="34"/>
  <c r="I7" i="34"/>
  <c r="F7" i="34"/>
  <c r="E7" i="34"/>
  <c r="P39" i="33"/>
  <c r="O39" i="33"/>
  <c r="O40" i="33" s="1"/>
  <c r="L39" i="33"/>
  <c r="K39" i="33"/>
  <c r="H39" i="33"/>
  <c r="G39" i="33"/>
  <c r="D39" i="33"/>
  <c r="C39" i="33"/>
  <c r="P38" i="33"/>
  <c r="L38" i="33"/>
  <c r="H38" i="33"/>
  <c r="D38" i="33"/>
  <c r="S37" i="33"/>
  <c r="R37" i="33"/>
  <c r="Q37" i="33"/>
  <c r="N37" i="33"/>
  <c r="M37" i="33"/>
  <c r="J37" i="33"/>
  <c r="I37" i="33"/>
  <c r="F37" i="33"/>
  <c r="E37" i="33"/>
  <c r="S36" i="33"/>
  <c r="R36" i="33"/>
  <c r="Q36" i="33"/>
  <c r="N36" i="33"/>
  <c r="M36" i="33"/>
  <c r="J36" i="33"/>
  <c r="I36" i="33"/>
  <c r="F36" i="33"/>
  <c r="E36" i="33"/>
  <c r="S35" i="33"/>
  <c r="R35" i="33"/>
  <c r="Q35" i="33"/>
  <c r="N35" i="33"/>
  <c r="M35" i="33"/>
  <c r="J35" i="33"/>
  <c r="I35" i="33"/>
  <c r="F35" i="33"/>
  <c r="E35" i="33"/>
  <c r="R34" i="33"/>
  <c r="Q34" i="33"/>
  <c r="N34" i="33"/>
  <c r="M34" i="33"/>
  <c r="J34" i="33"/>
  <c r="I34" i="33"/>
  <c r="F34" i="33"/>
  <c r="E34" i="33"/>
  <c r="S33" i="33"/>
  <c r="Q33" i="33"/>
  <c r="N33" i="33"/>
  <c r="M33" i="33"/>
  <c r="J33" i="33"/>
  <c r="I33" i="33"/>
  <c r="F33" i="33"/>
  <c r="E33" i="33"/>
  <c r="S32" i="33"/>
  <c r="R32" i="33"/>
  <c r="Q32" i="33"/>
  <c r="N32" i="33"/>
  <c r="M32" i="33"/>
  <c r="J32" i="33"/>
  <c r="I32" i="33"/>
  <c r="F32" i="33"/>
  <c r="E32" i="33"/>
  <c r="T23" i="33"/>
  <c r="S23" i="33"/>
  <c r="R23" i="33"/>
  <c r="Q23" i="33"/>
  <c r="N23" i="33"/>
  <c r="M23" i="33"/>
  <c r="J23" i="33"/>
  <c r="I23" i="33"/>
  <c r="F23" i="33"/>
  <c r="E23" i="33"/>
  <c r="T20" i="33"/>
  <c r="S20" i="33"/>
  <c r="R20" i="33"/>
  <c r="Q20" i="33"/>
  <c r="M20" i="33"/>
  <c r="J20" i="33"/>
  <c r="I20" i="33"/>
  <c r="F20" i="33"/>
  <c r="E20" i="33"/>
  <c r="S19" i="33"/>
  <c r="R19" i="33"/>
  <c r="Q19" i="33"/>
  <c r="M19" i="33"/>
  <c r="J19" i="33"/>
  <c r="I19" i="33"/>
  <c r="F19" i="33"/>
  <c r="E19" i="33"/>
  <c r="T13" i="33"/>
  <c r="V13" i="33" s="1"/>
  <c r="S13" i="33"/>
  <c r="R13" i="33"/>
  <c r="N13" i="33"/>
  <c r="M13" i="33"/>
  <c r="J13" i="33"/>
  <c r="I13" i="33"/>
  <c r="F13" i="33"/>
  <c r="E13" i="33"/>
  <c r="T12" i="33"/>
  <c r="V12" i="33" s="1"/>
  <c r="R12" i="33"/>
  <c r="N12" i="33"/>
  <c r="J12" i="33"/>
  <c r="F12" i="33"/>
  <c r="E12" i="33"/>
  <c r="T11" i="33"/>
  <c r="R11" i="33"/>
  <c r="N11" i="33"/>
  <c r="J11" i="33"/>
  <c r="F11" i="33"/>
  <c r="T10" i="33"/>
  <c r="V10" i="33" s="1"/>
  <c r="S10" i="33"/>
  <c r="R10" i="33"/>
  <c r="Q10" i="33"/>
  <c r="N10" i="33"/>
  <c r="M10" i="33"/>
  <c r="J10" i="33"/>
  <c r="I10" i="33"/>
  <c r="F10" i="33"/>
  <c r="E10" i="33"/>
  <c r="T9" i="33"/>
  <c r="V9" i="33" s="1"/>
  <c r="S9" i="33"/>
  <c r="R9" i="33"/>
  <c r="Q9" i="33"/>
  <c r="N9" i="33"/>
  <c r="M9" i="33"/>
  <c r="J9" i="33"/>
  <c r="I9" i="33"/>
  <c r="F9" i="33"/>
  <c r="E9" i="33"/>
  <c r="T8" i="33"/>
  <c r="S8" i="33"/>
  <c r="R8" i="33"/>
  <c r="Q8" i="33"/>
  <c r="N8" i="33"/>
  <c r="M8" i="33"/>
  <c r="J8" i="33"/>
  <c r="I8" i="33"/>
  <c r="F8" i="33"/>
  <c r="E8" i="33"/>
  <c r="T7" i="33"/>
  <c r="V7" i="33" s="1"/>
  <c r="S7" i="33"/>
  <c r="R7" i="33"/>
  <c r="R38" i="33" s="1"/>
  <c r="Q7" i="33"/>
  <c r="N7" i="33"/>
  <c r="M7" i="33"/>
  <c r="J7" i="33"/>
  <c r="I7" i="33"/>
  <c r="F7" i="33"/>
  <c r="E7" i="33"/>
  <c r="L32" i="29"/>
  <c r="K32" i="29"/>
  <c r="K33" i="29" s="1"/>
  <c r="H32" i="29"/>
  <c r="G32" i="29"/>
  <c r="G33" i="29" s="1"/>
  <c r="D32" i="29"/>
  <c r="C32" i="29"/>
  <c r="L31" i="29"/>
  <c r="H31" i="29"/>
  <c r="D31" i="29"/>
  <c r="P30" i="29"/>
  <c r="R30" i="29" s="1"/>
  <c r="O30" i="29"/>
  <c r="Q30" i="29" s="1"/>
  <c r="N30" i="29"/>
  <c r="M30" i="29"/>
  <c r="J30" i="29"/>
  <c r="I30" i="29"/>
  <c r="F30" i="29"/>
  <c r="E30" i="29"/>
  <c r="P29" i="29"/>
  <c r="R29" i="29" s="1"/>
  <c r="O29" i="29"/>
  <c r="Q29" i="29" s="1"/>
  <c r="P28" i="29"/>
  <c r="O28" i="29"/>
  <c r="Q28" i="29" s="1"/>
  <c r="N28" i="29"/>
  <c r="M28" i="29"/>
  <c r="J28" i="29"/>
  <c r="I28" i="29"/>
  <c r="F28" i="29"/>
  <c r="E28" i="29"/>
  <c r="P25" i="29"/>
  <c r="R25" i="29" s="1"/>
  <c r="O25" i="29"/>
  <c r="N25" i="29"/>
  <c r="M25" i="29"/>
  <c r="J25" i="29"/>
  <c r="I25" i="29"/>
  <c r="F25" i="29"/>
  <c r="E25" i="29"/>
  <c r="P24" i="29"/>
  <c r="R24" i="29" s="1"/>
  <c r="O24" i="29"/>
  <c r="N24" i="29"/>
  <c r="M24" i="29"/>
  <c r="J24" i="29"/>
  <c r="I24" i="29"/>
  <c r="F24" i="29"/>
  <c r="E24" i="29"/>
  <c r="P23" i="29"/>
  <c r="R23" i="29" s="1"/>
  <c r="O23" i="29"/>
  <c r="N23" i="29"/>
  <c r="M23" i="29"/>
  <c r="J23" i="29"/>
  <c r="I23" i="29"/>
  <c r="F23" i="29"/>
  <c r="E23" i="29"/>
  <c r="P22" i="29"/>
  <c r="R22" i="29" s="1"/>
  <c r="O22" i="29"/>
  <c r="N22" i="29"/>
  <c r="M22" i="29"/>
  <c r="J22" i="29"/>
  <c r="I22" i="29"/>
  <c r="F22" i="29"/>
  <c r="E22" i="29"/>
  <c r="P21" i="29"/>
  <c r="R21" i="29" s="1"/>
  <c r="O21" i="29"/>
  <c r="N21" i="29"/>
  <c r="M21" i="29"/>
  <c r="J21" i="29"/>
  <c r="I21" i="29"/>
  <c r="F21" i="29"/>
  <c r="E21" i="29"/>
  <c r="P20" i="29"/>
  <c r="R20" i="29" s="1"/>
  <c r="O20" i="29"/>
  <c r="N20" i="29"/>
  <c r="M20" i="29"/>
  <c r="J20" i="29"/>
  <c r="I20" i="29"/>
  <c r="F20" i="29"/>
  <c r="E20" i="29"/>
  <c r="P14" i="29"/>
  <c r="R14" i="29" s="1"/>
  <c r="O14" i="29"/>
  <c r="N14" i="29"/>
  <c r="J14" i="29"/>
  <c r="I14" i="29"/>
  <c r="F14" i="29"/>
  <c r="P13" i="29"/>
  <c r="R13" i="29" s="1"/>
  <c r="O13" i="29"/>
  <c r="E13" i="29"/>
  <c r="P12" i="29"/>
  <c r="R12" i="29" s="1"/>
  <c r="O12" i="29"/>
  <c r="N12" i="29"/>
  <c r="J12" i="29"/>
  <c r="I12" i="29"/>
  <c r="F12" i="29"/>
  <c r="E12" i="29"/>
  <c r="P11" i="29"/>
  <c r="O11" i="29"/>
  <c r="Q11" i="29" s="1"/>
  <c r="N11" i="29"/>
  <c r="J11" i="29"/>
  <c r="I11" i="29"/>
  <c r="F11" i="29"/>
  <c r="E11" i="29"/>
  <c r="P10" i="29"/>
  <c r="R10" i="29" s="1"/>
  <c r="O10" i="29"/>
  <c r="N10" i="29"/>
  <c r="J10" i="29"/>
  <c r="I10" i="29"/>
  <c r="F10" i="29"/>
  <c r="P9" i="29"/>
  <c r="O9" i="29"/>
  <c r="N9" i="29"/>
  <c r="M9" i="29"/>
  <c r="J9" i="29"/>
  <c r="I9" i="29"/>
  <c r="F9" i="29"/>
  <c r="E9" i="29"/>
  <c r="P8" i="29"/>
  <c r="R8" i="29" s="1"/>
  <c r="O8" i="29"/>
  <c r="N8" i="29"/>
  <c r="M8" i="29"/>
  <c r="J8" i="29"/>
  <c r="I8" i="29"/>
  <c r="F8" i="29"/>
  <c r="E8" i="29"/>
  <c r="P7" i="29"/>
  <c r="R7" i="29" s="1"/>
  <c r="O7" i="29"/>
  <c r="N7" i="29"/>
  <c r="M7" i="29"/>
  <c r="J7" i="29"/>
  <c r="I7" i="29"/>
  <c r="F7" i="29"/>
  <c r="E7" i="29"/>
  <c r="U7" i="34"/>
  <c r="O37" i="37" l="1"/>
  <c r="V41" i="38"/>
  <c r="H33" i="29"/>
  <c r="U9" i="34"/>
  <c r="U14" i="34"/>
  <c r="Q36" i="34"/>
  <c r="D37" i="34"/>
  <c r="L37" i="37"/>
  <c r="N43" i="38"/>
  <c r="M44" i="38" s="1"/>
  <c r="U8" i="34"/>
  <c r="H39" i="36"/>
  <c r="U22" i="37"/>
  <c r="V32" i="37"/>
  <c r="F43" i="38"/>
  <c r="U41" i="38"/>
  <c r="I44" i="38"/>
  <c r="U16" i="34"/>
  <c r="U22" i="34"/>
  <c r="U23" i="34"/>
  <c r="U25" i="34"/>
  <c r="V26" i="36"/>
  <c r="U26" i="37"/>
  <c r="D37" i="37"/>
  <c r="E44" i="38"/>
  <c r="I35" i="34"/>
  <c r="F36" i="34"/>
  <c r="N36" i="34"/>
  <c r="M36" i="34"/>
  <c r="F35" i="37"/>
  <c r="R35" i="37"/>
  <c r="Q36" i="37"/>
  <c r="S36" i="37"/>
  <c r="N36" i="37"/>
  <c r="U13" i="37"/>
  <c r="U42" i="38"/>
  <c r="U43" i="38" s="1"/>
  <c r="R43" i="38"/>
  <c r="Q44" i="38" s="1"/>
  <c r="J43" i="38"/>
  <c r="S44" i="38"/>
  <c r="H37" i="34"/>
  <c r="K37" i="34"/>
  <c r="C37" i="34"/>
  <c r="I36" i="34"/>
  <c r="F38" i="33"/>
  <c r="U7" i="33"/>
  <c r="U12" i="33"/>
  <c r="N38" i="33"/>
  <c r="P40" i="33"/>
  <c r="L40" i="33"/>
  <c r="J39" i="33"/>
  <c r="C33" i="29"/>
  <c r="V43" i="38"/>
  <c r="U44" i="38" s="1"/>
  <c r="J36" i="34"/>
  <c r="R36" i="34"/>
  <c r="S36" i="34"/>
  <c r="R37" i="36"/>
  <c r="R39" i="36" s="1"/>
  <c r="L39" i="36"/>
  <c r="K40" i="36" s="1"/>
  <c r="U14" i="37"/>
  <c r="U15" i="33"/>
  <c r="Q8" i="29"/>
  <c r="Q25" i="29"/>
  <c r="J38" i="33"/>
  <c r="I37" i="36"/>
  <c r="M37" i="36"/>
  <c r="F38" i="36"/>
  <c r="Q38" i="36"/>
  <c r="J35" i="37"/>
  <c r="E36" i="37"/>
  <c r="H37" i="37"/>
  <c r="G38" i="37" s="1"/>
  <c r="Q14" i="29"/>
  <c r="U19" i="36"/>
  <c r="Q17" i="29"/>
  <c r="Q13" i="29"/>
  <c r="D40" i="33"/>
  <c r="U31" i="34"/>
  <c r="E37" i="36"/>
  <c r="U8" i="36"/>
  <c r="Q12" i="29"/>
  <c r="Q21" i="29"/>
  <c r="R28" i="29"/>
  <c r="R32" i="29" s="1"/>
  <c r="U8" i="33"/>
  <c r="U9" i="33"/>
  <c r="U10" i="33"/>
  <c r="S39" i="33"/>
  <c r="H40" i="33"/>
  <c r="C40" i="33"/>
  <c r="S35" i="34"/>
  <c r="S37" i="34" s="1"/>
  <c r="U13" i="34"/>
  <c r="U17" i="36"/>
  <c r="J38" i="36"/>
  <c r="R38" i="36"/>
  <c r="D39" i="36"/>
  <c r="C39" i="36"/>
  <c r="E35" i="37"/>
  <c r="V11" i="37"/>
  <c r="F36" i="37"/>
  <c r="F37" i="37" s="1"/>
  <c r="U27" i="37"/>
  <c r="U29" i="37"/>
  <c r="U14" i="33"/>
  <c r="V34" i="36"/>
  <c r="E38" i="33"/>
  <c r="O32" i="29"/>
  <c r="S38" i="33"/>
  <c r="V11" i="34"/>
  <c r="V35" i="34" s="1"/>
  <c r="V32" i="34"/>
  <c r="U28" i="36"/>
  <c r="U10" i="37"/>
  <c r="C37" i="37"/>
  <c r="C38" i="37" s="1"/>
  <c r="S35" i="37"/>
  <c r="Q7" i="29"/>
  <c r="O31" i="29"/>
  <c r="V8" i="33"/>
  <c r="T38" i="33"/>
  <c r="T35" i="34"/>
  <c r="E36" i="34"/>
  <c r="U7" i="36"/>
  <c r="S37" i="36"/>
  <c r="S38" i="36"/>
  <c r="I38" i="36"/>
  <c r="I39" i="36" s="1"/>
  <c r="U24" i="36"/>
  <c r="I31" i="29"/>
  <c r="V24" i="34"/>
  <c r="T36" i="34"/>
  <c r="U33" i="36"/>
  <c r="I32" i="29"/>
  <c r="E31" i="29"/>
  <c r="M31" i="29"/>
  <c r="R9" i="29"/>
  <c r="P31" i="29"/>
  <c r="J32" i="29"/>
  <c r="P32" i="29"/>
  <c r="I38" i="33"/>
  <c r="T39" i="33"/>
  <c r="R39" i="33"/>
  <c r="R40" i="33" s="1"/>
  <c r="F31" i="29"/>
  <c r="N31" i="29"/>
  <c r="Q10" i="29"/>
  <c r="R11" i="29"/>
  <c r="Q39" i="33"/>
  <c r="N37" i="36"/>
  <c r="T37" i="36"/>
  <c r="U12" i="36"/>
  <c r="U14" i="36"/>
  <c r="N38" i="36"/>
  <c r="V23" i="36"/>
  <c r="T38" i="36"/>
  <c r="V7" i="37"/>
  <c r="T35" i="37"/>
  <c r="J36" i="37"/>
  <c r="J37" i="37" s="1"/>
  <c r="Q35" i="34"/>
  <c r="Q37" i="34" s="1"/>
  <c r="M38" i="33"/>
  <c r="Q20" i="29"/>
  <c r="Q22" i="29"/>
  <c r="D33" i="29"/>
  <c r="C34" i="29" s="1"/>
  <c r="L33" i="29"/>
  <c r="F39" i="33"/>
  <c r="F40" i="33" s="1"/>
  <c r="M39" i="33"/>
  <c r="I39" i="33"/>
  <c r="J31" i="29"/>
  <c r="Q9" i="29"/>
  <c r="F32" i="29"/>
  <c r="N32" i="29"/>
  <c r="Q23" i="29"/>
  <c r="Q24" i="29"/>
  <c r="V11" i="33"/>
  <c r="U13" i="33"/>
  <c r="N39" i="33"/>
  <c r="N40" i="33" s="1"/>
  <c r="F35" i="34"/>
  <c r="F37" i="34" s="1"/>
  <c r="N35" i="34"/>
  <c r="N37" i="34" s="1"/>
  <c r="U10" i="34"/>
  <c r="U15" i="34"/>
  <c r="U27" i="34"/>
  <c r="V7" i="36"/>
  <c r="V37" i="36" s="1"/>
  <c r="U10" i="36"/>
  <c r="V11" i="36"/>
  <c r="U13" i="36"/>
  <c r="U15" i="36"/>
  <c r="M38" i="36"/>
  <c r="U29" i="36"/>
  <c r="U7" i="37"/>
  <c r="I36" i="37"/>
  <c r="I37" i="37" s="1"/>
  <c r="I38" i="37" s="1"/>
  <c r="U24" i="37"/>
  <c r="I35" i="37"/>
  <c r="Q35" i="37"/>
  <c r="Q37" i="37" s="1"/>
  <c r="Q16" i="29"/>
  <c r="J35" i="34"/>
  <c r="R35" i="34"/>
  <c r="R37" i="34" s="1"/>
  <c r="U12" i="34"/>
  <c r="Q39" i="36"/>
  <c r="F37" i="36"/>
  <c r="U16" i="36"/>
  <c r="U27" i="36"/>
  <c r="U9" i="37"/>
  <c r="M36" i="37"/>
  <c r="R36" i="37"/>
  <c r="U28" i="37"/>
  <c r="U30" i="37"/>
  <c r="U20" i="36"/>
  <c r="U21" i="36"/>
  <c r="U17" i="37"/>
  <c r="M35" i="37"/>
  <c r="U16" i="33"/>
  <c r="U17" i="33"/>
  <c r="Q15" i="29"/>
  <c r="M32" i="29"/>
  <c r="U28" i="34"/>
  <c r="J37" i="36"/>
  <c r="U9" i="36"/>
  <c r="E38" i="36"/>
  <c r="E39" i="36" s="1"/>
  <c r="N35" i="37"/>
  <c r="N37" i="37" s="1"/>
  <c r="U8" i="37"/>
  <c r="U12" i="37"/>
  <c r="U21" i="37"/>
  <c r="U23" i="37"/>
  <c r="V25" i="37"/>
  <c r="V36" i="37" s="1"/>
  <c r="Q37" i="36"/>
  <c r="E35" i="34"/>
  <c r="M35" i="34"/>
  <c r="U18" i="37"/>
  <c r="U19" i="37"/>
  <c r="Q38" i="33"/>
  <c r="E32" i="29"/>
  <c r="G34" i="29"/>
  <c r="K34" i="29"/>
  <c r="E39" i="33"/>
  <c r="O41" i="33"/>
  <c r="K40" i="33"/>
  <c r="G40" i="33"/>
  <c r="R37" i="37"/>
  <c r="T36" i="37"/>
  <c r="V35" i="37"/>
  <c r="K37" i="37"/>
  <c r="K38" i="37" s="1"/>
  <c r="U16" i="37"/>
  <c r="O38" i="37"/>
  <c r="U17" i="34"/>
  <c r="U18" i="34"/>
  <c r="C38" i="34"/>
  <c r="U19" i="34"/>
  <c r="U20" i="34"/>
  <c r="K38" i="34"/>
  <c r="G38" i="34"/>
  <c r="O38" i="34"/>
  <c r="U23" i="36"/>
  <c r="O39" i="36"/>
  <c r="O40" i="36" s="1"/>
  <c r="U18" i="36"/>
  <c r="C40" i="36"/>
  <c r="G40" i="36"/>
  <c r="S37" i="37" l="1"/>
  <c r="J33" i="29"/>
  <c r="T37" i="37"/>
  <c r="M37" i="34"/>
  <c r="M38" i="34" s="1"/>
  <c r="M39" i="36"/>
  <c r="I37" i="34"/>
  <c r="K41" i="33"/>
  <c r="E37" i="37"/>
  <c r="E38" i="37" s="1"/>
  <c r="Q40" i="36"/>
  <c r="Q38" i="34"/>
  <c r="J37" i="34"/>
  <c r="I38" i="34" s="1"/>
  <c r="V36" i="34"/>
  <c r="V37" i="34" s="1"/>
  <c r="M37" i="37"/>
  <c r="S40" i="33"/>
  <c r="J40" i="33"/>
  <c r="C41" i="33"/>
  <c r="G41" i="33"/>
  <c r="E40" i="33"/>
  <c r="E41" i="33" s="1"/>
  <c r="I33" i="29"/>
  <c r="I34" i="29" s="1"/>
  <c r="U38" i="36"/>
  <c r="Q40" i="33"/>
  <c r="Q41" i="33" s="1"/>
  <c r="E37" i="34"/>
  <c r="E38" i="34" s="1"/>
  <c r="U36" i="37"/>
  <c r="V38" i="36"/>
  <c r="V39" i="36" s="1"/>
  <c r="Q38" i="37"/>
  <c r="U36" i="34"/>
  <c r="S39" i="36"/>
  <c r="T37" i="34"/>
  <c r="S38" i="34" s="1"/>
  <c r="U35" i="34"/>
  <c r="J39" i="36"/>
  <c r="I40" i="36" s="1"/>
  <c r="M33" i="29"/>
  <c r="M38" i="37"/>
  <c r="O33" i="29"/>
  <c r="E33" i="29"/>
  <c r="E34" i="29" s="1"/>
  <c r="F39" i="36"/>
  <c r="E40" i="36" s="1"/>
  <c r="M40" i="33"/>
  <c r="M41" i="33" s="1"/>
  <c r="F33" i="29"/>
  <c r="I40" i="33"/>
  <c r="I41" i="33" s="1"/>
  <c r="R31" i="29"/>
  <c r="R33" i="29" s="1"/>
  <c r="S38" i="37"/>
  <c r="N39" i="36"/>
  <c r="M40" i="36" s="1"/>
  <c r="N33" i="29"/>
  <c r="P33" i="29"/>
  <c r="V37" i="37"/>
  <c r="U37" i="36"/>
  <c r="Q31" i="29"/>
  <c r="U35" i="37"/>
  <c r="Q32" i="29"/>
  <c r="T39" i="36"/>
  <c r="T40" i="33"/>
  <c r="S41" i="33" s="1"/>
  <c r="M34" i="29" l="1"/>
  <c r="S40" i="36"/>
  <c r="O34" i="29"/>
  <c r="U39" i="36"/>
  <c r="U40" i="36" s="1"/>
  <c r="U37" i="37"/>
  <c r="U38" i="37" s="1"/>
  <c r="U41" i="33"/>
  <c r="U37" i="34"/>
  <c r="U38" i="34" s="1"/>
  <c r="Q33" i="29"/>
  <c r="Q34" i="29" s="1"/>
</calcChain>
</file>

<file path=xl/sharedStrings.xml><?xml version="1.0" encoding="utf-8"?>
<sst xmlns="http://schemas.openxmlformats.org/spreadsheetml/2006/main" count="751" uniqueCount="139">
  <si>
    <t>ПРЕДМЕТИ</t>
  </si>
  <si>
    <t>ПРВИ РАЗРЕД</t>
  </si>
  <si>
    <t>ДРУГИ РАЗРЕД</t>
  </si>
  <si>
    <t>ТРЕЋИ РАЗРЕД</t>
  </si>
  <si>
    <t>ЧЕТВРТИ РАЗРЕД</t>
  </si>
  <si>
    <t>УКУПНО</t>
  </si>
  <si>
    <t>НЕД.</t>
  </si>
  <si>
    <t>ГОД.</t>
  </si>
  <si>
    <t>А: ОПШТЕОБРАЗОВНИ ПРЕДМЕТИ</t>
  </si>
  <si>
    <t>T</t>
  </si>
  <si>
    <t>В</t>
  </si>
  <si>
    <t>Српски језик</t>
  </si>
  <si>
    <t>Страни језик</t>
  </si>
  <si>
    <t>Демократија и људска права</t>
  </si>
  <si>
    <t>Историја</t>
  </si>
  <si>
    <t>Физичко васпитање</t>
  </si>
  <si>
    <t>Математика</t>
  </si>
  <si>
    <t>Б: СТРУЧНИ ПРЕДМЕТИ</t>
  </si>
  <si>
    <t>А: УКУПНО ОПШТЕОБРАЗОВНИ ПРЕДМЕТИ</t>
  </si>
  <si>
    <t>Б: УКУПНО СТРУЧНИ ПРЕДМЕТИ</t>
  </si>
  <si>
    <t>УКУПНО А+Б</t>
  </si>
  <si>
    <t>Информатика</t>
  </si>
  <si>
    <t>Практична настава</t>
  </si>
  <si>
    <t>Струка: ЕКОНОМИЈА, ПРАВО И ТРГОВИНА</t>
  </si>
  <si>
    <t>Право</t>
  </si>
  <si>
    <t>Економија</t>
  </si>
  <si>
    <t>Књиговодство</t>
  </si>
  <si>
    <t>Пословна информатика</t>
  </si>
  <si>
    <t>Статистика</t>
  </si>
  <si>
    <t>Привредна математика</t>
  </si>
  <si>
    <t>Познавање робе</t>
  </si>
  <si>
    <t>Економика трговине</t>
  </si>
  <si>
    <t>Трговинско пословање</t>
  </si>
  <si>
    <t>Трговачка математика</t>
  </si>
  <si>
    <t>Занимање: ТРГОВАЦ</t>
  </si>
  <si>
    <t>Други страни језик</t>
  </si>
  <si>
    <t>Изборни предмет</t>
  </si>
  <si>
    <t>Остали облици наставе**</t>
  </si>
  <si>
    <t>Географија</t>
  </si>
  <si>
    <t>Латински језик</t>
  </si>
  <si>
    <t>Пословна комуникација</t>
  </si>
  <si>
    <t>Пословна комуникција</t>
  </si>
  <si>
    <t>Економска географија</t>
  </si>
  <si>
    <t>Канцеларијско пословање</t>
  </si>
  <si>
    <t>Финансијска математика</t>
  </si>
  <si>
    <t>Банкарска обука</t>
  </si>
  <si>
    <t>Банкарско право</t>
  </si>
  <si>
    <t>Менаџмент</t>
  </si>
  <si>
    <t>Банкарске процедуре</t>
  </si>
  <si>
    <t>** Ознака предмета који се изучава као изборни у IV разреду у складу са законом.</t>
  </si>
  <si>
    <t>*** До два часа седмично у складу са законом.</t>
  </si>
  <si>
    <t>Страни језик **</t>
  </si>
  <si>
    <t>Историја **</t>
  </si>
  <si>
    <t>Право **</t>
  </si>
  <si>
    <t>Економија **</t>
  </si>
  <si>
    <t>Монетарна економија и банкарство **</t>
  </si>
  <si>
    <t>Остали облици наставе ***</t>
  </si>
  <si>
    <t>Познавање робе **</t>
  </si>
  <si>
    <t>Трговинско пословање **</t>
  </si>
  <si>
    <t>Пословна информатика **</t>
  </si>
  <si>
    <t>Математика**</t>
  </si>
  <si>
    <t>Страни језик**</t>
  </si>
  <si>
    <t>Економија**</t>
  </si>
  <si>
    <t>Маркетинг</t>
  </si>
  <si>
    <t xml:space="preserve">Демократија и људска права </t>
  </si>
  <si>
    <t>Вјеронаука*</t>
  </si>
  <si>
    <t>Култура религија*</t>
  </si>
  <si>
    <t>Етика*</t>
  </si>
  <si>
    <t>* Ученик бира између Вјеронауке и Културе религија у првом разреду. Ако је одабрао Вјеронауку изучава је четири године. Ако није одабрао Вјеронауку онда у првом и другом разреду изучава Културу религија а у трећем и четвртом Етику.</t>
  </si>
  <si>
    <t>* Ученик бира између Вјеронауке и Културе религија у првом разреду. Ако је одабрао Вјеронауку изучава је три године. Ако није одабрао Вјеронауку онда у првом и другом разреду изучава Културу религија а у трећем Етику.</t>
  </si>
  <si>
    <t>Занимање: ПОСЛОВНО-ПРАВНИ ТЕХНИЧАР</t>
  </si>
  <si>
    <t>Занимање: ТРГОВАЧКИ ТЕХНИЧАР</t>
  </si>
  <si>
    <t>Занимање: ЕКОНОМСКИ ТЕХНИЧАР</t>
  </si>
  <si>
    <t>Занимање: БАНКАРСКИ ТЕХНИЧАР</t>
  </si>
  <si>
    <t>Занимање: ПОСЛОВНО-ИНФОРМАТИЧКИ ТЕХНИЧАР</t>
  </si>
  <si>
    <t>Пословна економија **</t>
  </si>
  <si>
    <t>Основи економије</t>
  </si>
  <si>
    <t>Финансијска тржишта**</t>
  </si>
  <si>
    <t>Дигитални маркетинг</t>
  </si>
  <si>
    <t>Финансијско право</t>
  </si>
  <si>
    <t>Процеси развоја софтвера</t>
  </si>
  <si>
    <t>Предузетништво и иновације у ИТ</t>
  </si>
  <si>
    <t>Менаџмент информационих система**</t>
  </si>
  <si>
    <t>Јавне финансије</t>
  </si>
  <si>
    <t xml:space="preserve">Историја </t>
  </si>
  <si>
    <t>Пословна информатика**</t>
  </si>
  <si>
    <t>Пословно-информатичка обука</t>
  </si>
  <si>
    <t>Пословно право**</t>
  </si>
  <si>
    <t>Веб-дизајн**</t>
  </si>
  <si>
    <t>* Ученик бира између два предмета - Вјеронауке и Културе религија у првом разреду. Ако је одабрао Вјеронауку, изучава је четири године. Ако није одабрао Вјеронауку, онда у првом и другом разреду изучава Културу религија а у трећем и четвртом разреду изучава  Етику.</t>
  </si>
  <si>
    <t>Спољнотргов. и девизно пословање</t>
  </si>
  <si>
    <t>Јавне финансије **</t>
  </si>
  <si>
    <t>Право**</t>
  </si>
  <si>
    <t>Предузетништво</t>
  </si>
  <si>
    <t>Пројектна настава ****</t>
  </si>
  <si>
    <t>Рачуноводство</t>
  </si>
  <si>
    <t>Финансијска тржишта</t>
  </si>
  <si>
    <t>Банкарско пословање</t>
  </si>
  <si>
    <t>**** Планирана Годишњим програмом рада школе у складу са законом.</t>
  </si>
  <si>
    <t>Рачуноводство **</t>
  </si>
  <si>
    <t>Правна обука</t>
  </si>
  <si>
    <t>Занимање: ЦАРИНСКИ ТЕХНИЧАР</t>
  </si>
  <si>
    <t>Међународна шпедиција</t>
  </si>
  <si>
    <t>Царински системи  **</t>
  </si>
  <si>
    <t>Основи предузетништва</t>
  </si>
  <si>
    <t xml:space="preserve">Струка: Економија, право и трговина  </t>
  </si>
  <si>
    <t xml:space="preserve">Занимање: Полицајац - техничар за полицијске послове </t>
  </si>
  <si>
    <t xml:space="preserve">Српски језик </t>
  </si>
  <si>
    <t xml:space="preserve">Енглески језик </t>
  </si>
  <si>
    <t>Физичко образовање</t>
  </si>
  <si>
    <t xml:space="preserve">Географија </t>
  </si>
  <si>
    <t xml:space="preserve">Психологија </t>
  </si>
  <si>
    <t xml:space="preserve">Вјеронаука/Култура религије </t>
  </si>
  <si>
    <t xml:space="preserve">Социологија </t>
  </si>
  <si>
    <t xml:space="preserve">Основи безбједности и заштите </t>
  </si>
  <si>
    <t>Организација и надлежност полиције</t>
  </si>
  <si>
    <t>Полицијски интегритет</t>
  </si>
  <si>
    <t>Специјално физичко образовање</t>
  </si>
  <si>
    <t xml:space="preserve">Прва помоћ и судско-медицински значај збрињавања  </t>
  </si>
  <si>
    <t>Канцеларијско пословање и службена коресподенција</t>
  </si>
  <si>
    <t xml:space="preserve">Основи права и уставни систем Републике Српске </t>
  </si>
  <si>
    <t>Кривично право</t>
  </si>
  <si>
    <t>Кривичнопроцесно право</t>
  </si>
  <si>
    <t>Полицијска овлашћења са полицијском тактиком**</t>
  </si>
  <si>
    <t>Прекршајно право и јавни ред и мир**</t>
  </si>
  <si>
    <t xml:space="preserve">Безбједност саобраћаја** </t>
  </si>
  <si>
    <t>Криминалистика**</t>
  </si>
  <si>
    <t>Криминалистичка техника</t>
  </si>
  <si>
    <t xml:space="preserve">Полицијско наоружање са наставом гађања </t>
  </si>
  <si>
    <t>Безбједносна култура и рад полиције у заједници</t>
  </si>
  <si>
    <t>Дигитално окружење и полиција</t>
  </si>
  <si>
    <t xml:space="preserve">Управно право и радни односи у полицији </t>
  </si>
  <si>
    <t xml:space="preserve">Насиље у породици и превенција малољетничке делинквенције и вршњачког насиља </t>
  </si>
  <si>
    <t>Остали облици наставе***</t>
  </si>
  <si>
    <t xml:space="preserve">** У IV разреду из наведених предмета се реализује матурски испит - на постојећи фонд се додаје по два часа из оног предмета које ученик изабере у другом полугодишту за матурски рад. </t>
  </si>
  <si>
    <t xml:space="preserve">*** До два часа седмично, у складу са Законом о средњем образовању и васпитању Републиек Српске. </t>
  </si>
  <si>
    <t>Социологија и филозофија</t>
  </si>
  <si>
    <t xml:space="preserve">Информатика </t>
  </si>
  <si>
    <t>Математика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</si>
</sst>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9" x14ac:knownFonts="1"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  <charset val="204"/>
    </font>
    <font>
      <sz val="10"/>
      <color indexed="8"/>
      <name val="Times New Roman"/>
      <family val="1"/>
    </font>
    <font>
      <sz val="10"/>
      <name val="Times New Roman"/>
      <family val="1"/>
      <charset val="238"/>
    </font>
    <font>
      <sz val="10"/>
      <color rgb="FFC00000"/>
      <name val="Times New Roman"/>
      <family val="1"/>
    </font>
    <font>
      <sz val="10"/>
      <name val="Arial"/>
      <family val="2"/>
      <charset val="238"/>
    </font>
    <font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9" fontId="2" fillId="0" borderId="0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2" fillId="0" borderId="14" xfId="0" applyNumberFormat="1" applyFont="1" applyBorder="1" applyAlignment="1">
      <alignment horizontal="center" vertical="center" wrapText="1"/>
    </xf>
    <xf numFmtId="1" fontId="2" fillId="0" borderId="15" xfId="0" applyNumberFormat="1" applyFont="1" applyBorder="1" applyAlignment="1">
      <alignment horizontal="center" vertical="center" wrapText="1"/>
    </xf>
    <xf numFmtId="1" fontId="2" fillId="0" borderId="16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/>
    <xf numFmtId="1" fontId="2" fillId="0" borderId="12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vertical="center"/>
    </xf>
    <xf numFmtId="0" fontId="2" fillId="0" borderId="20" xfId="0" applyFont="1" applyBorder="1" applyAlignment="1" applyProtection="1">
      <alignment horizontal="left" vertical="center" wrapText="1"/>
      <protection locked="0"/>
    </xf>
    <xf numFmtId="1" fontId="2" fillId="0" borderId="21" xfId="0" applyNumberFormat="1" applyFont="1" applyBorder="1" applyAlignment="1" applyProtection="1">
      <alignment horizontal="center" vertical="center"/>
      <protection locked="0"/>
    </xf>
    <xf numFmtId="1" fontId="2" fillId="0" borderId="22" xfId="0" applyNumberFormat="1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1" fontId="2" fillId="0" borderId="24" xfId="0" applyNumberFormat="1" applyFont="1" applyBorder="1" applyAlignment="1" applyProtection="1">
      <alignment horizontal="center" vertical="center"/>
      <protection locked="0"/>
    </xf>
    <xf numFmtId="1" fontId="2" fillId="0" borderId="17" xfId="0" applyNumberFormat="1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left" wrapText="1"/>
      <protection locked="0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left" vertical="center" wrapText="1"/>
    </xf>
    <xf numFmtId="0" fontId="2" fillId="0" borderId="23" xfId="0" applyFont="1" applyBorder="1" applyAlignment="1" applyProtection="1">
      <alignment horizontal="left" vertical="center" wrapText="1"/>
    </xf>
    <xf numFmtId="0" fontId="2" fillId="0" borderId="23" xfId="0" applyFont="1" applyBorder="1" applyAlignment="1" applyProtection="1">
      <alignment horizontal="left" wrapText="1"/>
    </xf>
    <xf numFmtId="0" fontId="2" fillId="0" borderId="17" xfId="0" applyFont="1" applyBorder="1" applyProtection="1">
      <protection locked="0"/>
    </xf>
    <xf numFmtId="0" fontId="2" fillId="0" borderId="0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1" fontId="2" fillId="0" borderId="28" xfId="0" applyNumberFormat="1" applyFont="1" applyBorder="1" applyAlignment="1">
      <alignment horizontal="center" vertical="center"/>
    </xf>
    <xf numFmtId="0" fontId="3" fillId="0" borderId="17" xfId="0" applyFont="1" applyBorder="1" applyProtection="1">
      <protection locked="0"/>
    </xf>
    <xf numFmtId="1" fontId="4" fillId="0" borderId="24" xfId="0" applyNumberFormat="1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/>
      <protection locked="0"/>
    </xf>
    <xf numFmtId="1" fontId="4" fillId="0" borderId="17" xfId="0" applyNumberFormat="1" applyFont="1" applyBorder="1" applyAlignment="1">
      <alignment horizontal="center" vertical="center"/>
    </xf>
    <xf numFmtId="1" fontId="4" fillId="0" borderId="17" xfId="0" applyNumberFormat="1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" fontId="2" fillId="0" borderId="26" xfId="0" applyNumberFormat="1" applyFont="1" applyBorder="1" applyAlignment="1">
      <alignment horizontal="center" vertical="center"/>
    </xf>
    <xf numFmtId="1" fontId="2" fillId="0" borderId="31" xfId="0" applyNumberFormat="1" applyFont="1" applyBorder="1" applyAlignment="1">
      <alignment horizontal="center" vertical="center"/>
    </xf>
    <xf numFmtId="1" fontId="2" fillId="0" borderId="32" xfId="0" applyNumberFormat="1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35" xfId="0" applyNumberFormat="1" applyFont="1" applyBorder="1" applyAlignment="1">
      <alignment horizontal="center" vertical="center"/>
    </xf>
    <xf numFmtId="1" fontId="2" fillId="0" borderId="36" xfId="0" applyNumberFormat="1" applyFont="1" applyBorder="1" applyAlignment="1">
      <alignment horizontal="center" vertical="center"/>
    </xf>
    <xf numFmtId="0" fontId="1" fillId="0" borderId="37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1" fontId="2" fillId="0" borderId="24" xfId="0" applyNumberFormat="1" applyFont="1" applyBorder="1" applyAlignment="1">
      <alignment horizontal="center" vertical="center"/>
    </xf>
    <xf numFmtId="1" fontId="2" fillId="0" borderId="27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" fontId="2" fillId="0" borderId="39" xfId="0" applyNumberFormat="1" applyFont="1" applyBorder="1" applyAlignment="1">
      <alignment horizontal="center" vertical="center"/>
    </xf>
    <xf numFmtId="1" fontId="2" fillId="0" borderId="40" xfId="0" applyNumberFormat="1" applyFont="1" applyBorder="1" applyAlignment="1">
      <alignment horizontal="center" vertical="center"/>
    </xf>
    <xf numFmtId="1" fontId="2" fillId="0" borderId="41" xfId="0" applyNumberFormat="1" applyFont="1" applyBorder="1" applyAlignment="1">
      <alignment horizontal="center" vertical="center"/>
    </xf>
    <xf numFmtId="1" fontId="2" fillId="0" borderId="42" xfId="0" applyNumberFormat="1" applyFont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 applyProtection="1">
      <alignment horizontal="left" vertical="center" wrapText="1"/>
      <protection locked="0"/>
    </xf>
    <xf numFmtId="0" fontId="2" fillId="0" borderId="24" xfId="0" applyFont="1" applyFill="1" applyBorder="1" applyAlignment="1" applyProtection="1">
      <alignment horizontal="center"/>
      <protection locked="0"/>
    </xf>
    <xf numFmtId="0" fontId="2" fillId="0" borderId="17" xfId="0" applyFont="1" applyFill="1" applyBorder="1" applyAlignment="1" applyProtection="1">
      <alignment horizontal="center"/>
      <protection locked="0"/>
    </xf>
    <xf numFmtId="1" fontId="2" fillId="0" borderId="17" xfId="0" applyNumberFormat="1" applyFont="1" applyFill="1" applyBorder="1" applyAlignment="1">
      <alignment horizontal="center" vertical="center"/>
    </xf>
    <xf numFmtId="1" fontId="2" fillId="0" borderId="18" xfId="0" applyNumberFormat="1" applyFont="1" applyFill="1" applyBorder="1" applyAlignment="1">
      <alignment horizontal="center" vertical="center"/>
    </xf>
    <xf numFmtId="1" fontId="2" fillId="0" borderId="26" xfId="0" applyNumberFormat="1" applyFont="1" applyFill="1" applyBorder="1" applyAlignment="1">
      <alignment horizontal="center" vertical="center"/>
    </xf>
    <xf numFmtId="0" fontId="2" fillId="0" borderId="0" xfId="0" applyFont="1" applyFill="1"/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4" fillId="0" borderId="23" xfId="0" applyFont="1" applyBorder="1" applyAlignment="1" applyProtection="1">
      <alignment horizontal="left" vertical="center" wrapText="1"/>
      <protection locked="0"/>
    </xf>
    <xf numFmtId="1" fontId="2" fillId="0" borderId="7" xfId="0" applyNumberFormat="1" applyFont="1" applyBorder="1" applyAlignment="1">
      <alignment horizontal="center" vertical="center"/>
    </xf>
    <xf numFmtId="1" fontId="2" fillId="0" borderId="29" xfId="0" applyNumberFormat="1" applyFont="1" applyBorder="1" applyAlignment="1">
      <alignment horizontal="center" vertical="center"/>
    </xf>
    <xf numFmtId="0" fontId="2" fillId="0" borderId="0" xfId="0" applyFont="1" applyBorder="1" applyAlignment="1"/>
    <xf numFmtId="1" fontId="2" fillId="0" borderId="15" xfId="0" applyNumberFormat="1" applyFont="1" applyBorder="1" applyAlignment="1">
      <alignment horizontal="center" vertical="center" wrapText="1"/>
    </xf>
    <xf numFmtId="1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7" xfId="0" applyFont="1" applyBorder="1" applyAlignment="1" applyProtection="1">
      <alignment horizontal="center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1" fontId="2" fillId="0" borderId="21" xfId="0" applyNumberFormat="1" applyFont="1" applyFill="1" applyBorder="1" applyAlignment="1" applyProtection="1">
      <alignment horizontal="center" vertical="center"/>
      <protection locked="0"/>
    </xf>
    <xf numFmtId="1" fontId="2" fillId="0" borderId="22" xfId="0" applyNumberFormat="1" applyFont="1" applyFill="1" applyBorder="1" applyAlignment="1" applyProtection="1">
      <alignment horizontal="center" vertical="center"/>
      <protection locked="0"/>
    </xf>
    <xf numFmtId="1" fontId="2" fillId="0" borderId="12" xfId="0" applyNumberFormat="1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25" xfId="0" applyNumberFormat="1" applyFont="1" applyFill="1" applyBorder="1" applyAlignment="1" applyProtection="1">
      <alignment horizontal="center" vertical="center"/>
      <protection locked="0"/>
    </xf>
    <xf numFmtId="1" fontId="2" fillId="0" borderId="11" xfId="0" applyNumberFormat="1" applyFont="1" applyFill="1" applyBorder="1" applyAlignment="1">
      <alignment horizontal="center" vertical="center"/>
    </xf>
    <xf numFmtId="0" fontId="2" fillId="0" borderId="23" xfId="0" applyFont="1" applyFill="1" applyBorder="1" applyAlignment="1" applyProtection="1">
      <alignment horizontal="left" vertical="center" wrapText="1"/>
    </xf>
    <xf numFmtId="1" fontId="2" fillId="0" borderId="24" xfId="0" applyNumberFormat="1" applyFont="1" applyFill="1" applyBorder="1" applyAlignment="1" applyProtection="1">
      <alignment horizontal="center" vertical="center"/>
      <protection locked="0"/>
    </xf>
    <xf numFmtId="1" fontId="2" fillId="0" borderId="17" xfId="0" applyNumberFormat="1" applyFont="1" applyFill="1" applyBorder="1" applyAlignment="1" applyProtection="1">
      <alignment horizontal="center" vertical="center"/>
      <protection locked="0"/>
    </xf>
    <xf numFmtId="1" fontId="2" fillId="0" borderId="26" xfId="0" applyNumberFormat="1" applyFont="1" applyFill="1" applyBorder="1" applyAlignment="1" applyProtection="1">
      <alignment horizontal="center" vertical="center"/>
      <protection locked="0"/>
    </xf>
    <xf numFmtId="1" fontId="2" fillId="0" borderId="24" xfId="0" applyNumberFormat="1" applyFont="1" applyFill="1" applyBorder="1" applyAlignment="1">
      <alignment horizontal="center" vertical="center"/>
    </xf>
    <xf numFmtId="0" fontId="2" fillId="0" borderId="23" xfId="0" applyFont="1" applyFill="1" applyBorder="1" applyAlignment="1" applyProtection="1">
      <alignment horizontal="left" wrapText="1"/>
    </xf>
    <xf numFmtId="0" fontId="2" fillId="0" borderId="23" xfId="0" applyFont="1" applyFill="1" applyBorder="1" applyAlignment="1" applyProtection="1">
      <alignment horizontal="left" wrapText="1"/>
      <protection locked="0"/>
    </xf>
    <xf numFmtId="1" fontId="2" fillId="0" borderId="27" xfId="0" applyNumberFormat="1" applyFont="1" applyFill="1" applyBorder="1" applyAlignment="1">
      <alignment horizontal="center" vertical="center"/>
    </xf>
    <xf numFmtId="1" fontId="2" fillId="0" borderId="19" xfId="0" applyNumberFormat="1" applyFont="1" applyFill="1" applyBorder="1" applyAlignment="1">
      <alignment horizontal="center" vertical="center"/>
    </xf>
    <xf numFmtId="0" fontId="2" fillId="0" borderId="43" xfId="0" applyFont="1" applyFill="1" applyBorder="1" applyAlignment="1" applyProtection="1">
      <alignment horizontal="left" wrapText="1"/>
      <protection locked="0"/>
    </xf>
    <xf numFmtId="1" fontId="2" fillId="0" borderId="23" xfId="0" applyNumberFormat="1" applyFont="1" applyFill="1" applyBorder="1" applyAlignment="1">
      <alignment horizontal="center" vertical="center"/>
    </xf>
    <xf numFmtId="1" fontId="2" fillId="0" borderId="32" xfId="0" applyNumberFormat="1" applyFont="1" applyFill="1" applyBorder="1" applyAlignment="1">
      <alignment horizontal="center" vertical="center"/>
    </xf>
    <xf numFmtId="1" fontId="2" fillId="0" borderId="28" xfId="0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 applyProtection="1">
      <alignment horizontal="left" vertical="center" wrapText="1"/>
      <protection locked="0"/>
    </xf>
    <xf numFmtId="1" fontId="2" fillId="0" borderId="3" xfId="0" applyNumberFormat="1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/>
    </xf>
    <xf numFmtId="1" fontId="2" fillId="0" borderId="35" xfId="0" applyNumberFormat="1" applyFont="1" applyFill="1" applyBorder="1" applyAlignment="1">
      <alignment horizontal="center" vertical="center"/>
    </xf>
    <xf numFmtId="1" fontId="2" fillId="0" borderId="34" xfId="0" applyNumberFormat="1" applyFont="1" applyFill="1" applyBorder="1" applyAlignment="1">
      <alignment horizontal="center" vertical="center"/>
    </xf>
    <xf numFmtId="1" fontId="2" fillId="0" borderId="31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" fillId="0" borderId="17" xfId="0" applyNumberFormat="1" applyFont="1" applyFill="1" applyBorder="1" applyAlignment="1">
      <alignment horizontal="center" vertical="center"/>
    </xf>
    <xf numFmtId="1" fontId="6" fillId="0" borderId="17" xfId="0" applyNumberFormat="1" applyFont="1" applyFill="1" applyBorder="1" applyAlignment="1">
      <alignment horizontal="center" vertical="center"/>
    </xf>
    <xf numFmtId="0" fontId="2" fillId="0" borderId="17" xfId="0" applyFont="1" applyFill="1" applyBorder="1" applyProtection="1">
      <protection locked="0"/>
    </xf>
    <xf numFmtId="0" fontId="2" fillId="0" borderId="26" xfId="0" applyFont="1" applyFill="1" applyBorder="1" applyAlignment="1" applyProtection="1">
      <alignment horizontal="center"/>
      <protection locked="0"/>
    </xf>
    <xf numFmtId="0" fontId="2" fillId="0" borderId="2" xfId="0" applyFont="1" applyFill="1" applyBorder="1" applyAlignment="1" applyProtection="1">
      <alignment horizontal="center"/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1" fontId="2" fillId="0" borderId="6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/>
    </xf>
    <xf numFmtId="1" fontId="2" fillId="0" borderId="11" xfId="0" applyNumberFormat="1" applyFont="1" applyFill="1" applyBorder="1" applyAlignment="1">
      <alignment horizontal="center"/>
    </xf>
    <xf numFmtId="1" fontId="2" fillId="0" borderId="15" xfId="0" applyNumberFormat="1" applyFont="1" applyFill="1" applyBorder="1" applyAlignment="1">
      <alignment horizontal="center" vertical="center" wrapText="1"/>
    </xf>
    <xf numFmtId="1" fontId="2" fillId="0" borderId="16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9" fontId="2" fillId="0" borderId="0" xfId="0" applyNumberFormat="1" applyFont="1" applyFill="1" applyBorder="1" applyAlignment="1">
      <alignment horizontal="center" vertical="center" wrapText="1"/>
    </xf>
    <xf numFmtId="1" fontId="2" fillId="0" borderId="15" xfId="0" applyNumberFormat="1" applyFont="1" applyFill="1" applyBorder="1" applyAlignment="1">
      <alignment horizontal="center" vertical="center" wrapText="1"/>
    </xf>
    <xf numFmtId="1" fontId="2" fillId="0" borderId="1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1" fontId="2" fillId="0" borderId="15" xfId="0" applyNumberFormat="1" applyFont="1" applyFill="1" applyBorder="1" applyAlignment="1">
      <alignment horizontal="center" vertical="center" wrapText="1"/>
    </xf>
    <xf numFmtId="1" fontId="2" fillId="0" borderId="14" xfId="0" applyNumberFormat="1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 applyProtection="1">
      <alignment horizontal="center"/>
      <protection locked="0"/>
    </xf>
    <xf numFmtId="0" fontId="2" fillId="0" borderId="27" xfId="0" applyFont="1" applyFill="1" applyBorder="1" applyAlignment="1" applyProtection="1">
      <alignment horizontal="center"/>
      <protection locked="0"/>
    </xf>
    <xf numFmtId="0" fontId="2" fillId="0" borderId="19" xfId="0" applyFont="1" applyFill="1" applyBorder="1" applyAlignment="1" applyProtection="1">
      <alignment horizontal="center"/>
      <protection locked="0"/>
    </xf>
    <xf numFmtId="0" fontId="2" fillId="0" borderId="21" xfId="0" applyFont="1" applyFill="1" applyBorder="1" applyAlignment="1" applyProtection="1">
      <alignment horizontal="center"/>
      <protection locked="0"/>
    </xf>
    <xf numFmtId="0" fontId="2" fillId="0" borderId="22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1" fontId="2" fillId="0" borderId="15" xfId="0" applyNumberFormat="1" applyFont="1" applyBorder="1" applyAlignment="1">
      <alignment horizontal="center" vertical="center" wrapText="1"/>
    </xf>
    <xf numFmtId="1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" fontId="2" fillId="0" borderId="15" xfId="0" applyNumberFormat="1" applyFont="1" applyFill="1" applyBorder="1" applyAlignment="1">
      <alignment horizontal="center" vertical="center" wrapText="1"/>
    </xf>
    <xf numFmtId="1" fontId="2" fillId="0" borderId="14" xfId="0" applyNumberFormat="1" applyFont="1" applyFill="1" applyBorder="1" applyAlignment="1">
      <alignment horizontal="center" vertical="center" wrapText="1"/>
    </xf>
    <xf numFmtId="0" fontId="2" fillId="0" borderId="23" xfId="0" applyFont="1" applyFill="1" applyBorder="1" applyProtection="1">
      <protection locked="0"/>
    </xf>
    <xf numFmtId="0" fontId="7" fillId="0" borderId="17" xfId="0" applyFont="1" applyBorder="1" applyProtection="1">
      <protection locked="0"/>
    </xf>
    <xf numFmtId="0" fontId="2" fillId="0" borderId="27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0" fontId="2" fillId="0" borderId="11" xfId="0" applyFont="1" applyFill="1" applyBorder="1" applyAlignment="1" applyProtection="1">
      <alignment horizontal="center"/>
      <protection locked="0"/>
    </xf>
    <xf numFmtId="0" fontId="2" fillId="0" borderId="12" xfId="0" applyFont="1" applyFill="1" applyBorder="1" applyAlignment="1" applyProtection="1">
      <alignment horizontal="center"/>
      <protection locked="0"/>
    </xf>
    <xf numFmtId="0" fontId="7" fillId="0" borderId="3" xfId="0" applyFont="1" applyFill="1" applyBorder="1" applyProtection="1">
      <protection locked="0"/>
    </xf>
    <xf numFmtId="1" fontId="2" fillId="0" borderId="68" xfId="0" applyNumberFormat="1" applyFont="1" applyFill="1" applyBorder="1" applyAlignment="1">
      <alignment horizontal="center" vertical="center"/>
    </xf>
    <xf numFmtId="1" fontId="2" fillId="0" borderId="39" xfId="0" applyNumberFormat="1" applyFont="1" applyFill="1" applyBorder="1" applyAlignment="1">
      <alignment horizontal="center" vertical="center"/>
    </xf>
    <xf numFmtId="1" fontId="2" fillId="0" borderId="40" xfId="0" applyNumberFormat="1" applyFont="1" applyFill="1" applyBorder="1" applyAlignment="1">
      <alignment horizontal="center" vertical="center"/>
    </xf>
    <xf numFmtId="0" fontId="7" fillId="0" borderId="17" xfId="0" applyFont="1" applyFill="1" applyBorder="1" applyProtection="1">
      <protection locked="0"/>
    </xf>
    <xf numFmtId="0" fontId="5" fillId="0" borderId="17" xfId="0" applyFont="1" applyFill="1" applyBorder="1" applyAlignment="1" applyProtection="1">
      <alignment horizontal="center"/>
      <protection locked="0"/>
    </xf>
    <xf numFmtId="1" fontId="2" fillId="0" borderId="15" xfId="0" applyNumberFormat="1" applyFont="1" applyBorder="1" applyAlignment="1">
      <alignment horizontal="center" vertical="center" wrapText="1"/>
    </xf>
    <xf numFmtId="1" fontId="2" fillId="0" borderId="14" xfId="0" applyNumberFormat="1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" fontId="2" fillId="0" borderId="27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 wrapText="1"/>
    </xf>
    <xf numFmtId="1" fontId="1" fillId="0" borderId="10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1" fontId="2" fillId="0" borderId="22" xfId="0" applyNumberFormat="1" applyFont="1" applyBorder="1" applyAlignment="1">
      <alignment horizontal="center" vertical="center"/>
    </xf>
    <xf numFmtId="1" fontId="2" fillId="0" borderId="24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 applyProtection="1">
      <alignment horizontal="center" vertical="center"/>
      <protection locked="0"/>
    </xf>
    <xf numFmtId="1" fontId="4" fillId="0" borderId="3" xfId="0" applyNumberFormat="1" applyFont="1" applyBorder="1" applyAlignment="1" applyProtection="1">
      <alignment horizontal="center" vertical="center"/>
      <protection locked="0"/>
    </xf>
    <xf numFmtId="1" fontId="2" fillId="0" borderId="3" xfId="0" applyNumberFormat="1" applyFont="1" applyBorder="1" applyAlignment="1" applyProtection="1">
      <alignment horizontal="center" vertical="center"/>
      <protection locked="0"/>
    </xf>
    <xf numFmtId="1" fontId="2" fillId="0" borderId="33" xfId="0" applyNumberFormat="1" applyFont="1" applyBorder="1" applyAlignment="1" applyProtection="1">
      <alignment horizontal="center" vertical="center"/>
      <protection locked="0"/>
    </xf>
    <xf numFmtId="1" fontId="2" fillId="0" borderId="34" xfId="0" applyNumberFormat="1" applyFont="1" applyBorder="1" applyAlignment="1" applyProtection="1">
      <alignment horizontal="center" vertical="center"/>
      <protection locked="0"/>
    </xf>
    <xf numFmtId="1" fontId="2" fillId="0" borderId="8" xfId="0" applyNumberFormat="1" applyFont="1" applyBorder="1" applyAlignment="1">
      <alignment horizontal="center" vertical="center"/>
    </xf>
    <xf numFmtId="1" fontId="2" fillId="0" borderId="30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1" fontId="2" fillId="0" borderId="13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left" vertical="center"/>
    </xf>
    <xf numFmtId="9" fontId="2" fillId="0" borderId="0" xfId="0" applyNumberFormat="1" applyFont="1" applyAlignment="1">
      <alignment horizontal="center" vertical="center" wrapText="1"/>
    </xf>
    <xf numFmtId="0" fontId="8" fillId="0" borderId="0" xfId="0" applyFont="1"/>
    <xf numFmtId="0" fontId="1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1" fontId="2" fillId="0" borderId="15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" fontId="2" fillId="0" borderId="14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37" xfId="0" applyFont="1" applyBorder="1" applyAlignment="1" applyProtection="1">
      <alignment horizontal="left" vertical="center" wrapText="1"/>
      <protection locked="0"/>
    </xf>
    <xf numFmtId="0" fontId="2" fillId="0" borderId="37" xfId="0" applyFont="1" applyBorder="1" applyAlignment="1" applyProtection="1">
      <alignment horizontal="left" vertical="center" wrapText="1"/>
      <protection locked="0"/>
    </xf>
    <xf numFmtId="0" fontId="1" fillId="0" borderId="43" xfId="0" applyFont="1" applyBorder="1" applyAlignment="1" applyProtection="1">
      <alignment horizontal="left" vertical="center" wrapText="1"/>
      <protection locked="0"/>
    </xf>
    <xf numFmtId="0" fontId="2" fillId="0" borderId="43" xfId="0" applyFont="1" applyBorder="1" applyAlignment="1" applyProtection="1">
      <alignment horizontal="left" vertical="center" wrapText="1"/>
      <protection locked="0"/>
    </xf>
    <xf numFmtId="0" fontId="1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left" vertical="center" wrapText="1"/>
    </xf>
    <xf numFmtId="0" fontId="2" fillId="0" borderId="57" xfId="0" applyFont="1" applyBorder="1" applyAlignment="1">
      <alignment horizontal="left" vertical="center" wrapText="1"/>
    </xf>
    <xf numFmtId="0" fontId="2" fillId="0" borderId="58" xfId="0" applyFont="1" applyBorder="1" applyAlignment="1">
      <alignment horizontal="left" vertical="center" wrapText="1"/>
    </xf>
    <xf numFmtId="0" fontId="2" fillId="0" borderId="59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1" fontId="2" fillId="0" borderId="15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1" fontId="2" fillId="0" borderId="14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65" xfId="0" applyFont="1" applyFill="1" applyBorder="1" applyAlignment="1">
      <alignment horizontal="center" vertical="center" wrapText="1"/>
    </xf>
    <xf numFmtId="0" fontId="2" fillId="0" borderId="60" xfId="0" applyFont="1" applyFill="1" applyBorder="1" applyAlignment="1">
      <alignment horizontal="center" vertical="center" wrapText="1"/>
    </xf>
    <xf numFmtId="0" fontId="2" fillId="0" borderId="66" xfId="0" applyFont="1" applyFill="1" applyBorder="1" applyAlignment="1">
      <alignment horizontal="center" vertical="center" wrapText="1"/>
    </xf>
    <xf numFmtId="0" fontId="2" fillId="0" borderId="62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55" xfId="0" applyFont="1" applyFill="1" applyBorder="1" applyAlignment="1">
      <alignment horizontal="center" vertical="center" wrapText="1"/>
    </xf>
    <xf numFmtId="0" fontId="2" fillId="0" borderId="67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57" xfId="0" applyFont="1" applyFill="1" applyBorder="1" applyAlignment="1">
      <alignment horizontal="left" vertical="center" wrapText="1"/>
    </xf>
    <xf numFmtId="0" fontId="2" fillId="0" borderId="64" xfId="0" applyFont="1" applyFill="1" applyBorder="1" applyAlignment="1">
      <alignment horizontal="left" vertical="center" wrapText="1"/>
    </xf>
    <xf numFmtId="0" fontId="2" fillId="0" borderId="59" xfId="0" applyFont="1" applyFill="1" applyBorder="1" applyAlignment="1">
      <alignment horizontal="left" vertical="center" wrapText="1"/>
    </xf>
    <xf numFmtId="0" fontId="2" fillId="0" borderId="56" xfId="0" applyFont="1" applyFill="1" applyBorder="1" applyAlignment="1">
      <alignment horizontal="left" vertical="center" wrapText="1"/>
    </xf>
    <xf numFmtId="0" fontId="2" fillId="0" borderId="58" xfId="0" applyFont="1" applyFill="1" applyBorder="1" applyAlignment="1">
      <alignment horizontal="left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3" fillId="0" borderId="61" xfId="0" applyFont="1" applyFill="1" applyBorder="1" applyAlignment="1">
      <alignment horizontal="center" vertical="center" wrapText="1"/>
    </xf>
    <xf numFmtId="0" fontId="3" fillId="0" borderId="6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1" fontId="3" fillId="0" borderId="15" xfId="0" applyNumberFormat="1" applyFont="1" applyBorder="1" applyAlignment="1">
      <alignment horizontal="center" vertical="center" wrapText="1"/>
    </xf>
    <xf numFmtId="1" fontId="3" fillId="0" borderId="16" xfId="0" applyNumberFormat="1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6"/>
  <sheetViews>
    <sheetView tabSelected="1" zoomScale="120" zoomScaleNormal="120" workbookViewId="0">
      <selection sqref="A1:G1"/>
    </sheetView>
  </sheetViews>
  <sheetFormatPr defaultColWidth="9.140625" defaultRowHeight="12.75" x14ac:dyDescent="0.2"/>
  <cols>
    <col min="1" max="1" width="3.7109375" style="1" customWidth="1"/>
    <col min="2" max="2" width="38" style="1" customWidth="1"/>
    <col min="3" max="19" width="6.7109375" style="1" customWidth="1"/>
    <col min="20" max="20" width="6.7109375" style="2" customWidth="1"/>
    <col min="21" max="21" width="6.7109375" style="1" customWidth="1"/>
    <col min="22" max="22" width="6.7109375" style="2" customWidth="1"/>
    <col min="23" max="24" width="6.140625" style="2" customWidth="1"/>
    <col min="25" max="25" width="26.85546875" style="1" customWidth="1"/>
    <col min="26" max="16384" width="9.140625" style="1"/>
  </cols>
  <sheetData>
    <row r="1" spans="1:24" ht="15" customHeight="1" x14ac:dyDescent="0.2">
      <c r="A1" s="241" t="s">
        <v>23</v>
      </c>
      <c r="B1" s="242"/>
      <c r="C1" s="242"/>
      <c r="D1" s="242"/>
      <c r="E1" s="242"/>
      <c r="F1" s="242"/>
      <c r="G1" s="242"/>
    </row>
    <row r="2" spans="1:24" ht="15" customHeight="1" x14ac:dyDescent="0.2">
      <c r="A2" s="243" t="s">
        <v>70</v>
      </c>
      <c r="B2" s="244"/>
      <c r="C2" s="244"/>
      <c r="D2" s="244"/>
      <c r="E2" s="244"/>
      <c r="F2" s="244"/>
      <c r="G2" s="244"/>
    </row>
    <row r="3" spans="1:24" ht="15" customHeight="1" thickBot="1" x14ac:dyDescent="0.25">
      <c r="A3" s="55"/>
      <c r="B3" s="176"/>
    </row>
    <row r="4" spans="1:24" ht="15" customHeight="1" thickTop="1" x14ac:dyDescent="0.2">
      <c r="A4" s="245" t="s">
        <v>0</v>
      </c>
      <c r="B4" s="246"/>
      <c r="C4" s="225" t="s">
        <v>1</v>
      </c>
      <c r="D4" s="226"/>
      <c r="E4" s="226"/>
      <c r="F4" s="227"/>
      <c r="G4" s="228" t="s">
        <v>2</v>
      </c>
      <c r="H4" s="226"/>
      <c r="I4" s="226"/>
      <c r="J4" s="226"/>
      <c r="K4" s="225" t="s">
        <v>3</v>
      </c>
      <c r="L4" s="226"/>
      <c r="M4" s="226"/>
      <c r="N4" s="227"/>
      <c r="O4" s="228" t="s">
        <v>4</v>
      </c>
      <c r="P4" s="226"/>
      <c r="Q4" s="226"/>
      <c r="R4" s="226"/>
      <c r="S4" s="229" t="s">
        <v>5</v>
      </c>
      <c r="T4" s="230"/>
      <c r="U4" s="230"/>
      <c r="V4" s="231"/>
      <c r="W4" s="4"/>
      <c r="X4" s="4"/>
    </row>
    <row r="5" spans="1:24" ht="15" customHeight="1" x14ac:dyDescent="0.2">
      <c r="A5" s="247"/>
      <c r="B5" s="248"/>
      <c r="C5" s="240" t="s">
        <v>6</v>
      </c>
      <c r="D5" s="239"/>
      <c r="E5" s="236" t="s">
        <v>7</v>
      </c>
      <c r="F5" s="237"/>
      <c r="G5" s="238" t="s">
        <v>6</v>
      </c>
      <c r="H5" s="239"/>
      <c r="I5" s="236" t="s">
        <v>7</v>
      </c>
      <c r="J5" s="238"/>
      <c r="K5" s="240" t="s">
        <v>6</v>
      </c>
      <c r="L5" s="239"/>
      <c r="M5" s="236" t="s">
        <v>7</v>
      </c>
      <c r="N5" s="237"/>
      <c r="O5" s="238" t="s">
        <v>6</v>
      </c>
      <c r="P5" s="239"/>
      <c r="Q5" s="236" t="s">
        <v>7</v>
      </c>
      <c r="R5" s="238"/>
      <c r="S5" s="240" t="s">
        <v>6</v>
      </c>
      <c r="T5" s="239"/>
      <c r="U5" s="236" t="s">
        <v>7</v>
      </c>
      <c r="V5" s="237"/>
      <c r="W5" s="4"/>
      <c r="X5" s="4"/>
    </row>
    <row r="6" spans="1:24" ht="15" customHeight="1" thickBot="1" x14ac:dyDescent="0.25">
      <c r="A6" s="254" t="s">
        <v>8</v>
      </c>
      <c r="B6" s="255"/>
      <c r="C6" s="5" t="s">
        <v>9</v>
      </c>
      <c r="D6" s="6" t="s">
        <v>10</v>
      </c>
      <c r="E6" s="6" t="s">
        <v>9</v>
      </c>
      <c r="F6" s="7" t="s">
        <v>10</v>
      </c>
      <c r="G6" s="8" t="s">
        <v>9</v>
      </c>
      <c r="H6" s="6" t="s">
        <v>10</v>
      </c>
      <c r="I6" s="6" t="s">
        <v>9</v>
      </c>
      <c r="J6" s="105" t="s">
        <v>10</v>
      </c>
      <c r="K6" s="5" t="s">
        <v>9</v>
      </c>
      <c r="L6" s="6" t="s">
        <v>10</v>
      </c>
      <c r="M6" s="6" t="s">
        <v>9</v>
      </c>
      <c r="N6" s="7" t="s">
        <v>10</v>
      </c>
      <c r="O6" s="8" t="s">
        <v>9</v>
      </c>
      <c r="P6" s="6" t="s">
        <v>10</v>
      </c>
      <c r="Q6" s="6" t="s">
        <v>9</v>
      </c>
      <c r="R6" s="105" t="s">
        <v>10</v>
      </c>
      <c r="S6" s="70" t="s">
        <v>9</v>
      </c>
      <c r="T6" s="71" t="s">
        <v>10</v>
      </c>
      <c r="U6" s="71" t="s">
        <v>9</v>
      </c>
      <c r="V6" s="72" t="s">
        <v>10</v>
      </c>
      <c r="W6" s="4"/>
      <c r="X6" s="4"/>
    </row>
    <row r="7" spans="1:24" ht="15" customHeight="1" x14ac:dyDescent="0.2">
      <c r="A7" s="57">
        <v>1</v>
      </c>
      <c r="B7" s="49" t="s">
        <v>11</v>
      </c>
      <c r="C7" s="34">
        <v>3</v>
      </c>
      <c r="D7" s="35"/>
      <c r="E7" s="28">
        <f>IF(C7&gt;0,C7*34, " ")</f>
        <v>102</v>
      </c>
      <c r="F7" s="29" t="str">
        <f>IF(D7&gt;0,D7*34, " ")</f>
        <v xml:space="preserve"> </v>
      </c>
      <c r="G7" s="40">
        <v>3</v>
      </c>
      <c r="H7" s="35"/>
      <c r="I7" s="28">
        <f>IF(G7&gt;0,G7*34, " ")</f>
        <v>102</v>
      </c>
      <c r="J7" s="29" t="str">
        <f>IF(H7&gt;0,H7*34, " ")</f>
        <v xml:space="preserve"> </v>
      </c>
      <c r="K7" s="34">
        <v>3</v>
      </c>
      <c r="L7" s="35"/>
      <c r="M7" s="28">
        <f>IF(K7&gt;0,K7*34, " ")</f>
        <v>102</v>
      </c>
      <c r="N7" s="29" t="str">
        <f>IF(L7&gt;0,L7*34, " ")</f>
        <v xml:space="preserve"> </v>
      </c>
      <c r="O7" s="40">
        <v>3</v>
      </c>
      <c r="P7" s="35"/>
      <c r="Q7" s="28">
        <f>IF(O7&gt;0, O7*32, " ")</f>
        <v>96</v>
      </c>
      <c r="R7" s="29" t="str">
        <f>IF(P7&gt;0,P7*32, " ")</f>
        <v xml:space="preserve"> </v>
      </c>
      <c r="S7" s="69">
        <f>IF(C7+G7+K7+O7&gt;0,C7+G7+K7+O7, " ")</f>
        <v>12</v>
      </c>
      <c r="T7" s="32" t="str">
        <f>IF(D7+H7+L7+P7&gt;0, D7+H7+L7+P7, " ")</f>
        <v xml:space="preserve"> </v>
      </c>
      <c r="U7" s="32">
        <f>IF(S7&lt;&gt;" ", (IF(E7&lt;&gt;" ", E7, 0)+IF(I7&lt;&gt;" ", I7, 0)+IF(M7&lt;&gt;" ", M7, 0)+IF(Q7&lt;&gt;" ", Q7, 0)), " ")</f>
        <v>402</v>
      </c>
      <c r="V7" s="59" t="str">
        <f>IF(T7&lt;&gt;" ", (IF(F7&lt;&gt;" ", F7, 0)+IF(J7&lt;&gt;" ", J7, 0)+IF(N7&lt;&gt;" ", N7, 0)+IF(R7&lt;&gt;" ", R7, 0)), " ")</f>
        <v xml:space="preserve"> </v>
      </c>
      <c r="W7" s="9"/>
      <c r="X7" s="9"/>
    </row>
    <row r="8" spans="1:24" ht="15" customHeight="1" x14ac:dyDescent="0.2">
      <c r="A8" s="57">
        <v>2</v>
      </c>
      <c r="B8" s="50" t="s">
        <v>51</v>
      </c>
      <c r="C8" s="37">
        <v>2</v>
      </c>
      <c r="D8" s="38"/>
      <c r="E8" s="30">
        <f>IF(C8&gt;0,C8*34, " ")</f>
        <v>68</v>
      </c>
      <c r="F8" s="31" t="str">
        <f>IF(D8&gt;0,D8*34, " ")</f>
        <v xml:space="preserve"> </v>
      </c>
      <c r="G8" s="41">
        <v>2</v>
      </c>
      <c r="H8" s="38"/>
      <c r="I8" s="30">
        <f>IF(G8&gt;0,G8*34, " ")</f>
        <v>68</v>
      </c>
      <c r="J8" s="31" t="str">
        <f>IF(H8&gt;0,H8*34, " ")</f>
        <v xml:space="preserve"> </v>
      </c>
      <c r="K8" s="37">
        <v>2</v>
      </c>
      <c r="L8" s="38"/>
      <c r="M8" s="30">
        <f>IF(K8&gt;0,K8*34, " ")</f>
        <v>68</v>
      </c>
      <c r="N8" s="31" t="str">
        <f>IF(L8&gt;0,L8*34, " ")</f>
        <v xml:space="preserve"> </v>
      </c>
      <c r="O8" s="41">
        <v>2</v>
      </c>
      <c r="P8" s="38"/>
      <c r="Q8" s="30">
        <f>IF(O8&gt;0,O8*32, " ")</f>
        <v>64</v>
      </c>
      <c r="R8" s="31" t="str">
        <f>IF(P8&gt;0,P8*34, " ")</f>
        <v xml:space="preserve"> </v>
      </c>
      <c r="S8" s="67">
        <f t="shared" ref="S8:S17" si="0">IF(C8+G8+K8+O8&gt;0,C8+G8+K8+O8, " ")</f>
        <v>8</v>
      </c>
      <c r="T8" s="30" t="str">
        <f t="shared" ref="T8:T17" si="1">IF(D8+H8+L8+P8&gt;0, D8+H8+L8+P8, " ")</f>
        <v xml:space="preserve"> </v>
      </c>
      <c r="U8" s="30">
        <f t="shared" ref="U8:V17" si="2">IF(S8&lt;&gt;" ", (IF(E8&lt;&gt;" ", E8, 0)+IF(I8&lt;&gt;" ", I8, 0)+IF(M8&lt;&gt;" ", M8, 0)+IF(Q8&lt;&gt;" ", Q8, 0)), " ")</f>
        <v>268</v>
      </c>
      <c r="V8" s="31" t="str">
        <f t="shared" si="2"/>
        <v xml:space="preserve"> </v>
      </c>
      <c r="W8" s="9"/>
      <c r="X8" s="9"/>
    </row>
    <row r="9" spans="1:24" ht="15" customHeight="1" x14ac:dyDescent="0.2">
      <c r="A9" s="57">
        <v>3</v>
      </c>
      <c r="B9" s="50" t="s">
        <v>15</v>
      </c>
      <c r="C9" s="37">
        <v>2</v>
      </c>
      <c r="D9" s="38"/>
      <c r="E9" s="30">
        <f t="shared" ref="E9:F17" si="3">IF(C9&gt;0,C9*34, " ")</f>
        <v>68</v>
      </c>
      <c r="F9" s="31" t="str">
        <f t="shared" si="3"/>
        <v xml:space="preserve"> </v>
      </c>
      <c r="G9" s="38">
        <v>2</v>
      </c>
      <c r="H9" s="38"/>
      <c r="I9" s="30">
        <f t="shared" ref="I9:J14" si="4">IF(G9&gt;0,G9*34, " ")</f>
        <v>68</v>
      </c>
      <c r="J9" s="31" t="str">
        <f t="shared" si="4"/>
        <v xml:space="preserve"> </v>
      </c>
      <c r="K9" s="37">
        <v>2</v>
      </c>
      <c r="L9" s="38"/>
      <c r="M9" s="30">
        <f t="shared" ref="M9:N15" si="5">IF(K9&gt;0,K9*34, " ")</f>
        <v>68</v>
      </c>
      <c r="N9" s="31" t="str">
        <f t="shared" si="5"/>
        <v xml:space="preserve"> </v>
      </c>
      <c r="O9" s="41">
        <v>2</v>
      </c>
      <c r="P9" s="38"/>
      <c r="Q9" s="30">
        <f t="shared" ref="Q9:R16" si="6">IF(O9&gt;0,O9*32, " ")</f>
        <v>64</v>
      </c>
      <c r="R9" s="31" t="str">
        <f t="shared" si="6"/>
        <v xml:space="preserve"> </v>
      </c>
      <c r="S9" s="67">
        <f t="shared" si="0"/>
        <v>8</v>
      </c>
      <c r="T9" s="30" t="str">
        <f t="shared" si="1"/>
        <v xml:space="preserve"> </v>
      </c>
      <c r="U9" s="30">
        <f t="shared" si="2"/>
        <v>268</v>
      </c>
      <c r="V9" s="31" t="str">
        <f t="shared" si="2"/>
        <v xml:space="preserve"> </v>
      </c>
      <c r="W9" s="9"/>
      <c r="X9" s="9"/>
    </row>
    <row r="10" spans="1:24" ht="15" customHeight="1" x14ac:dyDescent="0.2">
      <c r="A10" s="57">
        <v>4</v>
      </c>
      <c r="B10" s="51" t="s">
        <v>16</v>
      </c>
      <c r="C10" s="37">
        <v>2</v>
      </c>
      <c r="D10" s="38"/>
      <c r="E10" s="30">
        <f t="shared" si="3"/>
        <v>68</v>
      </c>
      <c r="F10" s="31" t="str">
        <f t="shared" si="3"/>
        <v xml:space="preserve"> </v>
      </c>
      <c r="G10" s="38">
        <v>2</v>
      </c>
      <c r="H10" s="38"/>
      <c r="I10" s="30">
        <f t="shared" si="4"/>
        <v>68</v>
      </c>
      <c r="J10" s="31" t="str">
        <f t="shared" si="4"/>
        <v xml:space="preserve"> </v>
      </c>
      <c r="K10" s="37"/>
      <c r="L10" s="38"/>
      <c r="M10" s="30" t="str">
        <f t="shared" si="5"/>
        <v xml:space="preserve"> </v>
      </c>
      <c r="N10" s="31" t="str">
        <f t="shared" si="5"/>
        <v xml:space="preserve"> </v>
      </c>
      <c r="O10" s="41"/>
      <c r="P10" s="38"/>
      <c r="Q10" s="30" t="str">
        <f t="shared" si="6"/>
        <v xml:space="preserve"> </v>
      </c>
      <c r="R10" s="31" t="str">
        <f t="shared" si="6"/>
        <v xml:space="preserve"> </v>
      </c>
      <c r="S10" s="67">
        <f t="shared" si="0"/>
        <v>4</v>
      </c>
      <c r="T10" s="30" t="str">
        <f t="shared" si="1"/>
        <v xml:space="preserve"> </v>
      </c>
      <c r="U10" s="30">
        <f t="shared" si="2"/>
        <v>136</v>
      </c>
      <c r="V10" s="31" t="str">
        <f t="shared" si="2"/>
        <v xml:space="preserve"> </v>
      </c>
      <c r="W10" s="9"/>
      <c r="X10" s="9"/>
    </row>
    <row r="11" spans="1:24" ht="15" customHeight="1" x14ac:dyDescent="0.2">
      <c r="A11" s="57">
        <v>5</v>
      </c>
      <c r="B11" s="51" t="s">
        <v>21</v>
      </c>
      <c r="C11" s="37"/>
      <c r="D11" s="38">
        <v>2</v>
      </c>
      <c r="E11" s="30" t="str">
        <f t="shared" si="3"/>
        <v xml:space="preserve"> </v>
      </c>
      <c r="F11" s="31">
        <f t="shared" si="3"/>
        <v>68</v>
      </c>
      <c r="G11" s="38"/>
      <c r="H11" s="38"/>
      <c r="I11" s="30" t="str">
        <f t="shared" si="4"/>
        <v xml:space="preserve"> </v>
      </c>
      <c r="J11" s="31" t="str">
        <f t="shared" si="4"/>
        <v xml:space="preserve"> </v>
      </c>
      <c r="K11" s="37"/>
      <c r="L11" s="38"/>
      <c r="M11" s="30" t="str">
        <f t="shared" si="5"/>
        <v xml:space="preserve"> </v>
      </c>
      <c r="N11" s="31" t="str">
        <f t="shared" si="5"/>
        <v xml:space="preserve"> </v>
      </c>
      <c r="O11" s="41"/>
      <c r="P11" s="38"/>
      <c r="Q11" s="30" t="str">
        <f t="shared" si="6"/>
        <v xml:space="preserve"> </v>
      </c>
      <c r="R11" s="31" t="str">
        <f t="shared" si="6"/>
        <v xml:space="preserve"> </v>
      </c>
      <c r="S11" s="67" t="str">
        <f t="shared" si="0"/>
        <v xml:space="preserve"> </v>
      </c>
      <c r="T11" s="30">
        <f t="shared" si="1"/>
        <v>2</v>
      </c>
      <c r="U11" s="30" t="str">
        <f t="shared" si="2"/>
        <v xml:space="preserve"> </v>
      </c>
      <c r="V11" s="31">
        <f t="shared" si="2"/>
        <v>68</v>
      </c>
      <c r="W11" s="9"/>
      <c r="X11" s="9"/>
    </row>
    <row r="12" spans="1:24" ht="15" customHeight="1" x14ac:dyDescent="0.2">
      <c r="A12" s="57">
        <v>6</v>
      </c>
      <c r="B12" s="50" t="s">
        <v>52</v>
      </c>
      <c r="C12" s="37">
        <v>2</v>
      </c>
      <c r="D12" s="38"/>
      <c r="E12" s="30">
        <f t="shared" si="3"/>
        <v>68</v>
      </c>
      <c r="F12" s="31" t="str">
        <f t="shared" si="3"/>
        <v xml:space="preserve"> </v>
      </c>
      <c r="G12" s="38">
        <v>2</v>
      </c>
      <c r="H12" s="38"/>
      <c r="I12" s="30">
        <f t="shared" si="4"/>
        <v>68</v>
      </c>
      <c r="J12" s="31" t="str">
        <f t="shared" si="4"/>
        <v xml:space="preserve"> </v>
      </c>
      <c r="K12" s="37"/>
      <c r="L12" s="38"/>
      <c r="M12" s="30" t="str">
        <f t="shared" si="5"/>
        <v xml:space="preserve"> </v>
      </c>
      <c r="N12" s="31" t="str">
        <f t="shared" si="5"/>
        <v xml:space="preserve"> </v>
      </c>
      <c r="O12" s="41"/>
      <c r="P12" s="38"/>
      <c r="Q12" s="30" t="str">
        <f t="shared" si="6"/>
        <v xml:space="preserve"> </v>
      </c>
      <c r="R12" s="31" t="str">
        <f t="shared" si="6"/>
        <v xml:space="preserve"> </v>
      </c>
      <c r="S12" s="67">
        <f t="shared" si="0"/>
        <v>4</v>
      </c>
      <c r="T12" s="30" t="str">
        <f t="shared" si="1"/>
        <v xml:space="preserve"> </v>
      </c>
      <c r="U12" s="30">
        <f t="shared" si="2"/>
        <v>136</v>
      </c>
      <c r="V12" s="31" t="str">
        <f t="shared" si="2"/>
        <v xml:space="preserve"> </v>
      </c>
      <c r="W12" s="9"/>
      <c r="X12" s="9"/>
    </row>
    <row r="13" spans="1:24" ht="15" customHeight="1" x14ac:dyDescent="0.2">
      <c r="A13" s="57">
        <v>7</v>
      </c>
      <c r="B13" s="50" t="s">
        <v>64</v>
      </c>
      <c r="C13" s="37"/>
      <c r="D13" s="38"/>
      <c r="E13" s="30" t="str">
        <f t="shared" si="3"/>
        <v xml:space="preserve"> </v>
      </c>
      <c r="F13" s="31" t="str">
        <f t="shared" si="3"/>
        <v xml:space="preserve"> </v>
      </c>
      <c r="G13" s="38"/>
      <c r="H13" s="38"/>
      <c r="I13" s="30" t="str">
        <f t="shared" si="4"/>
        <v xml:space="preserve"> </v>
      </c>
      <c r="J13" s="31" t="str">
        <f t="shared" si="4"/>
        <v xml:space="preserve"> </v>
      </c>
      <c r="K13" s="37">
        <v>2</v>
      </c>
      <c r="L13" s="38"/>
      <c r="M13" s="30">
        <f t="shared" si="5"/>
        <v>68</v>
      </c>
      <c r="N13" s="31" t="str">
        <f t="shared" si="5"/>
        <v xml:space="preserve"> </v>
      </c>
      <c r="O13" s="41"/>
      <c r="P13" s="38"/>
      <c r="Q13" s="30" t="str">
        <f t="shared" si="6"/>
        <v xml:space="preserve"> </v>
      </c>
      <c r="R13" s="31" t="str">
        <f t="shared" si="6"/>
        <v xml:space="preserve"> </v>
      </c>
      <c r="S13" s="67">
        <v>2</v>
      </c>
      <c r="T13" s="30" t="str">
        <f t="shared" si="1"/>
        <v xml:space="preserve"> </v>
      </c>
      <c r="U13" s="30">
        <f t="shared" si="2"/>
        <v>68</v>
      </c>
      <c r="V13" s="31" t="str">
        <f t="shared" si="2"/>
        <v xml:space="preserve"> </v>
      </c>
      <c r="W13" s="9"/>
      <c r="X13" s="9"/>
    </row>
    <row r="14" spans="1:24" ht="15" customHeight="1" x14ac:dyDescent="0.2">
      <c r="A14" s="57">
        <v>8</v>
      </c>
      <c r="B14" s="36" t="s">
        <v>38</v>
      </c>
      <c r="C14" s="37">
        <v>2</v>
      </c>
      <c r="D14" s="38"/>
      <c r="E14" s="30">
        <f t="shared" si="3"/>
        <v>68</v>
      </c>
      <c r="F14" s="31" t="str">
        <f t="shared" si="3"/>
        <v xml:space="preserve"> </v>
      </c>
      <c r="G14" s="38"/>
      <c r="H14" s="38"/>
      <c r="I14" s="30"/>
      <c r="J14" s="31" t="str">
        <f t="shared" si="4"/>
        <v xml:space="preserve"> </v>
      </c>
      <c r="K14" s="37"/>
      <c r="L14" s="38"/>
      <c r="M14" s="30" t="str">
        <f t="shared" si="5"/>
        <v xml:space="preserve"> </v>
      </c>
      <c r="N14" s="31" t="str">
        <f t="shared" si="5"/>
        <v xml:space="preserve"> </v>
      </c>
      <c r="O14" s="41"/>
      <c r="P14" s="38"/>
      <c r="Q14" s="30" t="str">
        <f t="shared" si="6"/>
        <v xml:space="preserve"> </v>
      </c>
      <c r="R14" s="31" t="str">
        <f t="shared" si="6"/>
        <v xml:space="preserve"> </v>
      </c>
      <c r="S14" s="67">
        <f t="shared" si="0"/>
        <v>2</v>
      </c>
      <c r="T14" s="30" t="str">
        <f t="shared" si="1"/>
        <v xml:space="preserve"> </v>
      </c>
      <c r="U14" s="30">
        <f t="shared" si="2"/>
        <v>68</v>
      </c>
      <c r="V14" s="31" t="str">
        <f t="shared" si="2"/>
        <v xml:space="preserve"> </v>
      </c>
      <c r="W14" s="9"/>
      <c r="X14" s="9"/>
    </row>
    <row r="15" spans="1:24" ht="15" customHeight="1" x14ac:dyDescent="0.2">
      <c r="A15" s="57">
        <v>9</v>
      </c>
      <c r="B15" s="36" t="s">
        <v>40</v>
      </c>
      <c r="C15" s="37"/>
      <c r="D15" s="38"/>
      <c r="E15" s="30" t="str">
        <f t="shared" si="3"/>
        <v xml:space="preserve"> </v>
      </c>
      <c r="F15" s="31"/>
      <c r="G15" s="38"/>
      <c r="H15" s="38"/>
      <c r="I15" s="30"/>
      <c r="J15" s="31"/>
      <c r="K15" s="37">
        <v>2</v>
      </c>
      <c r="L15" s="38"/>
      <c r="M15" s="30">
        <f t="shared" si="5"/>
        <v>68</v>
      </c>
      <c r="N15" s="31"/>
      <c r="O15" s="41"/>
      <c r="P15" s="38"/>
      <c r="Q15" s="30" t="str">
        <f t="shared" si="6"/>
        <v xml:space="preserve"> </v>
      </c>
      <c r="R15" s="31"/>
      <c r="S15" s="67">
        <f t="shared" si="0"/>
        <v>2</v>
      </c>
      <c r="T15" s="30" t="str">
        <f t="shared" si="1"/>
        <v xml:space="preserve"> </v>
      </c>
      <c r="U15" s="30">
        <f t="shared" si="2"/>
        <v>68</v>
      </c>
      <c r="V15" s="31" t="str">
        <f t="shared" si="2"/>
        <v xml:space="preserve"> </v>
      </c>
      <c r="W15" s="9"/>
      <c r="X15" s="9"/>
    </row>
    <row r="16" spans="1:24" ht="15" customHeight="1" x14ac:dyDescent="0.2">
      <c r="A16" s="57">
        <v>10</v>
      </c>
      <c r="B16" s="36" t="s">
        <v>136</v>
      </c>
      <c r="C16" s="37"/>
      <c r="D16" s="38"/>
      <c r="E16" s="30" t="str">
        <f t="shared" si="3"/>
        <v xml:space="preserve"> </v>
      </c>
      <c r="F16" s="31"/>
      <c r="G16" s="38"/>
      <c r="H16" s="38"/>
      <c r="I16" s="30" t="str">
        <f>IF(G16&gt;0,G16*34, " ")</f>
        <v xml:space="preserve"> </v>
      </c>
      <c r="J16" s="31"/>
      <c r="K16" s="37"/>
      <c r="L16" s="38"/>
      <c r="M16" s="30" t="str">
        <f>IF(K16&gt;0,K16*34, " ")</f>
        <v xml:space="preserve"> </v>
      </c>
      <c r="N16" s="31"/>
      <c r="O16" s="41">
        <v>2</v>
      </c>
      <c r="P16" s="38"/>
      <c r="Q16" s="30">
        <f t="shared" si="6"/>
        <v>64</v>
      </c>
      <c r="R16" s="31"/>
      <c r="S16" s="67">
        <f t="shared" si="0"/>
        <v>2</v>
      </c>
      <c r="T16" s="30" t="str">
        <f t="shared" si="1"/>
        <v xml:space="preserve"> </v>
      </c>
      <c r="U16" s="30">
        <f t="shared" si="2"/>
        <v>64</v>
      </c>
      <c r="V16" s="31" t="str">
        <f t="shared" si="2"/>
        <v xml:space="preserve"> </v>
      </c>
      <c r="W16" s="9"/>
      <c r="X16" s="9"/>
    </row>
    <row r="17" spans="1:24" ht="15" customHeight="1" x14ac:dyDescent="0.2">
      <c r="A17" s="57">
        <v>11</v>
      </c>
      <c r="B17" s="36" t="s">
        <v>39</v>
      </c>
      <c r="C17" s="37">
        <v>2</v>
      </c>
      <c r="D17" s="38"/>
      <c r="E17" s="30">
        <f t="shared" si="3"/>
        <v>68</v>
      </c>
      <c r="F17" s="31"/>
      <c r="G17" s="38"/>
      <c r="H17" s="38"/>
      <c r="I17" s="30"/>
      <c r="J17" s="31"/>
      <c r="K17" s="37"/>
      <c r="L17" s="38"/>
      <c r="M17" s="30"/>
      <c r="N17" s="31"/>
      <c r="O17" s="41"/>
      <c r="P17" s="38"/>
      <c r="Q17" s="30"/>
      <c r="R17" s="31"/>
      <c r="S17" s="67">
        <f t="shared" si="0"/>
        <v>2</v>
      </c>
      <c r="T17" s="30" t="str">
        <f t="shared" si="1"/>
        <v xml:space="preserve"> </v>
      </c>
      <c r="U17" s="30">
        <f t="shared" si="2"/>
        <v>68</v>
      </c>
      <c r="V17" s="31" t="str">
        <f t="shared" si="2"/>
        <v xml:space="preserve"> </v>
      </c>
      <c r="W17" s="9"/>
      <c r="X17" s="9"/>
    </row>
    <row r="18" spans="1:24" ht="15" customHeight="1" x14ac:dyDescent="0.2">
      <c r="A18" s="57">
        <v>12</v>
      </c>
      <c r="B18" s="39" t="s">
        <v>35</v>
      </c>
      <c r="C18" s="37">
        <v>2</v>
      </c>
      <c r="D18" s="38"/>
      <c r="E18" s="30">
        <f t="shared" ref="E18:E20" si="7">IF(C18&gt;0,C18*34, " ")</f>
        <v>68</v>
      </c>
      <c r="F18" s="31" t="str">
        <f t="shared" ref="F18" si="8">IF(D18&gt;0,D18*34, " ")</f>
        <v xml:space="preserve"> </v>
      </c>
      <c r="G18" s="38">
        <v>2</v>
      </c>
      <c r="H18" s="38"/>
      <c r="I18" s="30">
        <f t="shared" ref="I18:I20" si="9">IF(G18&gt;0,G18*34, " ")</f>
        <v>68</v>
      </c>
      <c r="J18" s="31" t="str">
        <f t="shared" ref="J18" si="10">IF(H18&gt;0,H18*34, " ")</f>
        <v xml:space="preserve"> </v>
      </c>
      <c r="K18" s="37">
        <v>2</v>
      </c>
      <c r="L18" s="38"/>
      <c r="M18" s="30">
        <f t="shared" ref="M18:M21" si="11">IF(K18&gt;0,K18*34, " ")</f>
        <v>68</v>
      </c>
      <c r="N18" s="31" t="str">
        <f t="shared" ref="N18" si="12">IF(L18&gt;0,L18*34, " ")</f>
        <v xml:space="preserve"> </v>
      </c>
      <c r="O18" s="41">
        <v>2</v>
      </c>
      <c r="P18" s="38"/>
      <c r="Q18" s="30">
        <f t="shared" ref="Q18:Q21" si="13">IF(O18&gt;0,O18*32, " ")</f>
        <v>64</v>
      </c>
      <c r="R18" s="31" t="str">
        <f t="shared" ref="R18" si="14">IF(P18&gt;0,P18*32, " ")</f>
        <v xml:space="preserve"> </v>
      </c>
      <c r="S18" s="79">
        <f t="shared" ref="S18" si="15">IF(C18+G18+K18+O18&gt;0,C18+G18+K18+O18, " ")</f>
        <v>8</v>
      </c>
      <c r="T18" s="30" t="str">
        <f t="shared" ref="T18" si="16">IF(D18+H18+L18+P18&gt;0, D18+H18+L18+P18, " ")</f>
        <v xml:space="preserve"> </v>
      </c>
      <c r="U18" s="30">
        <f t="shared" ref="U18:U20" si="17">IF(S18&lt;&gt;" ", (IF(E18&lt;&gt;" ", E18, 0)+IF(I18&lt;&gt;" ", I18, 0)+IF(M18&lt;&gt;" ", M18, 0)+IF(Q18&lt;&gt;" ", Q18, 0)), " ")</f>
        <v>268</v>
      </c>
      <c r="V18" s="31" t="str">
        <f t="shared" ref="V18" si="18">IF(T18&lt;&gt;" ", (IF(F18&lt;&gt;" ", F18, 0)+IF(J18&lt;&gt;" ", J18, 0)+IF(N18&lt;&gt;" ", N18, 0)+IF(R18&lt;&gt;" ", R18, 0)), " ")</f>
        <v xml:space="preserve"> </v>
      </c>
      <c r="W18" s="9"/>
      <c r="X18" s="9"/>
    </row>
    <row r="19" spans="1:24" ht="15" customHeight="1" x14ac:dyDescent="0.2">
      <c r="A19" s="57">
        <v>13</v>
      </c>
      <c r="B19" s="49" t="s">
        <v>65</v>
      </c>
      <c r="C19" s="37">
        <v>1</v>
      </c>
      <c r="D19" s="38"/>
      <c r="E19" s="30">
        <f t="shared" si="7"/>
        <v>34</v>
      </c>
      <c r="F19" s="31"/>
      <c r="G19" s="38">
        <v>1</v>
      </c>
      <c r="H19" s="38"/>
      <c r="I19" s="30">
        <f t="shared" si="9"/>
        <v>34</v>
      </c>
      <c r="J19" s="31"/>
      <c r="K19" s="37">
        <v>1</v>
      </c>
      <c r="L19" s="38"/>
      <c r="M19" s="30">
        <f t="shared" si="11"/>
        <v>34</v>
      </c>
      <c r="N19" s="31"/>
      <c r="O19" s="41">
        <v>1</v>
      </c>
      <c r="P19" s="38"/>
      <c r="Q19" s="30">
        <f t="shared" si="13"/>
        <v>32</v>
      </c>
      <c r="R19" s="31"/>
      <c r="S19" s="69">
        <f t="shared" ref="S19:S20" si="19">C19+G19+K19+O19</f>
        <v>4</v>
      </c>
      <c r="T19" s="32"/>
      <c r="U19" s="32">
        <f t="shared" si="17"/>
        <v>134</v>
      </c>
      <c r="V19" s="59"/>
      <c r="W19" s="9"/>
      <c r="X19" s="9"/>
    </row>
    <row r="20" spans="1:24" ht="15" customHeight="1" x14ac:dyDescent="0.2">
      <c r="A20" s="57">
        <v>14</v>
      </c>
      <c r="B20" s="36" t="s">
        <v>66</v>
      </c>
      <c r="C20" s="37">
        <v>1</v>
      </c>
      <c r="D20" s="38"/>
      <c r="E20" s="30">
        <f t="shared" si="7"/>
        <v>34</v>
      </c>
      <c r="F20" s="31"/>
      <c r="G20" s="38">
        <v>1</v>
      </c>
      <c r="H20" s="38"/>
      <c r="I20" s="30">
        <f t="shared" si="9"/>
        <v>34</v>
      </c>
      <c r="J20" s="31"/>
      <c r="K20" s="37"/>
      <c r="L20" s="38"/>
      <c r="M20" s="30" t="str">
        <f t="shared" si="11"/>
        <v xml:space="preserve"> </v>
      </c>
      <c r="N20" s="31"/>
      <c r="O20" s="41"/>
      <c r="P20" s="38"/>
      <c r="Q20" s="30" t="str">
        <f t="shared" si="13"/>
        <v xml:space="preserve"> </v>
      </c>
      <c r="R20" s="31"/>
      <c r="S20" s="67">
        <f t="shared" si="19"/>
        <v>2</v>
      </c>
      <c r="T20" s="94"/>
      <c r="U20" s="30">
        <f t="shared" si="17"/>
        <v>68</v>
      </c>
      <c r="V20" s="95"/>
      <c r="W20" s="9"/>
      <c r="X20" s="9"/>
    </row>
    <row r="21" spans="1:24" ht="15" customHeight="1" thickBot="1" x14ac:dyDescent="0.25">
      <c r="A21" s="57">
        <v>15</v>
      </c>
      <c r="B21" s="36" t="s">
        <v>67</v>
      </c>
      <c r="C21" s="37"/>
      <c r="D21" s="38"/>
      <c r="E21" s="30" t="str">
        <f>IF(C21&gt;0,C21*34, " ")</f>
        <v xml:space="preserve"> </v>
      </c>
      <c r="F21" s="31"/>
      <c r="G21" s="38"/>
      <c r="H21" s="38"/>
      <c r="I21" s="30"/>
      <c r="J21" s="31"/>
      <c r="K21" s="37">
        <v>1</v>
      </c>
      <c r="L21" s="38"/>
      <c r="M21" s="30">
        <f t="shared" si="11"/>
        <v>34</v>
      </c>
      <c r="N21" s="31"/>
      <c r="O21" s="41">
        <v>1</v>
      </c>
      <c r="P21" s="38"/>
      <c r="Q21" s="30">
        <f t="shared" si="13"/>
        <v>32</v>
      </c>
      <c r="R21" s="31"/>
      <c r="S21" s="75">
        <f>C21+G21+K21+O21</f>
        <v>2</v>
      </c>
      <c r="T21" s="74"/>
      <c r="U21" s="74">
        <f>IF(S21&lt;&gt;" ", (IF(E21&lt;&gt;" ", E21, 0)+IF(I21&lt;&gt;" ", I21, 0)+IF(M21&lt;&gt;" ", M21, 0)+IF(Q21&lt;&gt;" ", Q21, 0)), " ")</f>
        <v>66</v>
      </c>
      <c r="V21" s="68"/>
      <c r="W21" s="9"/>
      <c r="X21" s="9"/>
    </row>
    <row r="22" spans="1:24" ht="15" customHeight="1" thickBot="1" x14ac:dyDescent="0.25">
      <c r="A22" s="256" t="s">
        <v>17</v>
      </c>
      <c r="B22" s="257"/>
      <c r="C22" s="10" t="s">
        <v>9</v>
      </c>
      <c r="D22" s="11" t="s">
        <v>10</v>
      </c>
      <c r="E22" s="11" t="s">
        <v>9</v>
      </c>
      <c r="F22" s="12" t="s">
        <v>10</v>
      </c>
      <c r="G22" s="13" t="s">
        <v>9</v>
      </c>
      <c r="H22" s="11" t="s">
        <v>10</v>
      </c>
      <c r="I22" s="11" t="s">
        <v>9</v>
      </c>
      <c r="J22" s="14" t="s">
        <v>10</v>
      </c>
      <c r="K22" s="10" t="s">
        <v>9</v>
      </c>
      <c r="L22" s="11" t="s">
        <v>10</v>
      </c>
      <c r="M22" s="11" t="s">
        <v>9</v>
      </c>
      <c r="N22" s="12" t="s">
        <v>10</v>
      </c>
      <c r="O22" s="13" t="s">
        <v>9</v>
      </c>
      <c r="P22" s="11" t="s">
        <v>10</v>
      </c>
      <c r="Q22" s="11" t="s">
        <v>9</v>
      </c>
      <c r="R22" s="12" t="s">
        <v>10</v>
      </c>
      <c r="S22" s="10" t="s">
        <v>9</v>
      </c>
      <c r="T22" s="11" t="s">
        <v>10</v>
      </c>
      <c r="U22" s="11" t="s">
        <v>9</v>
      </c>
      <c r="V22" s="12" t="s">
        <v>10</v>
      </c>
      <c r="W22" s="9"/>
      <c r="X22" s="9"/>
    </row>
    <row r="23" spans="1:24" ht="15" customHeight="1" x14ac:dyDescent="0.2">
      <c r="A23" s="57">
        <v>1</v>
      </c>
      <c r="B23" s="33" t="s">
        <v>53</v>
      </c>
      <c r="C23" s="42">
        <v>2</v>
      </c>
      <c r="D23" s="43"/>
      <c r="E23" s="28">
        <f>IF(C23&gt;0,C23*34, " ")</f>
        <v>68</v>
      </c>
      <c r="F23" s="29" t="str">
        <f>IF(D23&gt;0,D23*34, " ")</f>
        <v xml:space="preserve"> </v>
      </c>
      <c r="G23" s="43">
        <v>4</v>
      </c>
      <c r="H23" s="43"/>
      <c r="I23" s="28">
        <v>136</v>
      </c>
      <c r="J23" s="29" t="str">
        <f>IF(H23&gt;0,H23*34, " ")</f>
        <v xml:space="preserve"> </v>
      </c>
      <c r="K23" s="47">
        <v>2</v>
      </c>
      <c r="L23" s="48"/>
      <c r="M23" s="28">
        <f>IF(K23&gt;0,K23*34, " ")</f>
        <v>68</v>
      </c>
      <c r="N23" s="29" t="str">
        <f>IF(L23&gt;0,L23*34, " ")</f>
        <v xml:space="preserve"> </v>
      </c>
      <c r="O23" s="45">
        <v>4</v>
      </c>
      <c r="P23" s="180"/>
      <c r="Q23" s="28">
        <f>IF(O23&gt;0, O23*32, " ")</f>
        <v>128</v>
      </c>
      <c r="R23" s="29" t="str">
        <f>IF(P23&gt;0,P23*32, " ")</f>
        <v xml:space="preserve"> </v>
      </c>
      <c r="S23" s="69">
        <f>IF(C23+G23+K23+O23&gt;0,C23+G23+K23+O23, " ")</f>
        <v>12</v>
      </c>
      <c r="T23" s="32" t="str">
        <f>IF(D23+H23+L23+P23&gt;0, D23+H23+L23+P23, " ")</f>
        <v xml:space="preserve"> </v>
      </c>
      <c r="U23" s="32">
        <f>IF(S23&lt;&gt;" ", (IF(E23&lt;&gt;" ", E23, 0)+IF(I23&lt;&gt;" ", I23, 0)+IF(M23&lt;&gt;" ", M23, 0)+IF(Q23&lt;&gt;" ", Q23, 0)), " ")</f>
        <v>400</v>
      </c>
      <c r="V23" s="59" t="str">
        <f>IF(T23&lt;&gt;" ", (IF(F23&lt;&gt;" ", F23, 0)+IF(J23&lt;&gt;" ", J23, 0)+IF(N23&lt;&gt;" ", N23, 0)+IF(R23&lt;&gt;" ", R23, 0)), " ")</f>
        <v xml:space="preserve"> </v>
      </c>
      <c r="W23" s="9"/>
      <c r="X23" s="9"/>
    </row>
    <row r="24" spans="1:24" ht="15" customHeight="1" x14ac:dyDescent="0.2">
      <c r="A24" s="57">
        <v>2</v>
      </c>
      <c r="B24" s="36" t="s">
        <v>54</v>
      </c>
      <c r="C24" s="44">
        <v>2</v>
      </c>
      <c r="D24" s="45"/>
      <c r="E24" s="30">
        <f>IF(C24&gt;0,C24*34, " ")</f>
        <v>68</v>
      </c>
      <c r="F24" s="31" t="str">
        <f>IF(D24&gt;0,D24*34, " ")</f>
        <v xml:space="preserve"> </v>
      </c>
      <c r="G24" s="45">
        <v>4</v>
      </c>
      <c r="H24" s="45"/>
      <c r="I24" s="30">
        <f>IF(G24&gt;0,G24*34, " ")</f>
        <v>136</v>
      </c>
      <c r="J24" s="31" t="str">
        <f>IF(H24&gt;0,H24*34, " ")</f>
        <v xml:space="preserve"> </v>
      </c>
      <c r="K24" s="44">
        <v>2</v>
      </c>
      <c r="L24" s="45"/>
      <c r="M24" s="30">
        <f>IF(K24&gt;0,K24*34, " ")</f>
        <v>68</v>
      </c>
      <c r="N24" s="31" t="str">
        <f>IF(L24&gt;0,L24*34, " ")</f>
        <v xml:space="preserve"> </v>
      </c>
      <c r="O24" s="45"/>
      <c r="P24" s="45"/>
      <c r="Q24" s="30" t="str">
        <f>IF(O24&gt;0,O24*34, " ")</f>
        <v xml:space="preserve"> </v>
      </c>
      <c r="R24" s="31" t="str">
        <f>IF(P24&gt;0,P24*34, " ")</f>
        <v xml:space="preserve"> </v>
      </c>
      <c r="S24" s="67">
        <f t="shared" ref="S24:S36" si="20">IF(C24+G24+K24+O24&gt;0,C24+G24+K24+O24, " ")</f>
        <v>8</v>
      </c>
      <c r="T24" s="30" t="str">
        <f t="shared" ref="T24:T36" si="21">IF(D24+H24+L24+P24&gt;0, D24+H24+L24+P24, " ")</f>
        <v xml:space="preserve"> </v>
      </c>
      <c r="U24" s="30">
        <f t="shared" ref="U24:V36" si="22">IF(S24&lt;&gt;" ", (IF(E24&lt;&gt;" ", E24, 0)+IF(I24&lt;&gt;" ", I24, 0)+IF(M24&lt;&gt;" ", M24, 0)+IF(Q24&lt;&gt;" ", Q24, 0)), " ")</f>
        <v>272</v>
      </c>
      <c r="V24" s="31" t="str">
        <f t="shared" si="22"/>
        <v xml:space="preserve"> </v>
      </c>
      <c r="W24" s="9"/>
      <c r="X24" s="9"/>
    </row>
    <row r="25" spans="1:24" ht="15" customHeight="1" x14ac:dyDescent="0.2">
      <c r="A25" s="57">
        <v>3</v>
      </c>
      <c r="B25" s="36" t="s">
        <v>95</v>
      </c>
      <c r="C25" s="44">
        <v>2</v>
      </c>
      <c r="D25" s="45">
        <v>2</v>
      </c>
      <c r="E25" s="30">
        <f t="shared" ref="E25:F36" si="23">IF(C25&gt;0,C25*34, " ")</f>
        <v>68</v>
      </c>
      <c r="F25" s="31">
        <f t="shared" si="23"/>
        <v>68</v>
      </c>
      <c r="G25" s="45">
        <v>2</v>
      </c>
      <c r="H25" s="45">
        <v>2</v>
      </c>
      <c r="I25" s="30">
        <f t="shared" ref="I25:J36" si="24">IF(G25&gt;0,G25*34, " ")</f>
        <v>68</v>
      </c>
      <c r="J25" s="31">
        <f t="shared" si="24"/>
        <v>68</v>
      </c>
      <c r="K25" s="44">
        <v>2</v>
      </c>
      <c r="L25" s="45">
        <v>2</v>
      </c>
      <c r="M25" s="30">
        <f t="shared" ref="M25:N36" si="25">IF(K25&gt;0,K25*34, " ")</f>
        <v>68</v>
      </c>
      <c r="N25" s="31">
        <f t="shared" si="25"/>
        <v>68</v>
      </c>
      <c r="O25" s="45">
        <v>2</v>
      </c>
      <c r="P25" s="180"/>
      <c r="Q25" s="30">
        <f t="shared" ref="Q25:R36" si="26">IF(O25&gt;0,O25*32, " ")</f>
        <v>64</v>
      </c>
      <c r="R25" s="31" t="str">
        <f t="shared" si="26"/>
        <v xml:space="preserve"> </v>
      </c>
      <c r="S25" s="67">
        <f t="shared" si="20"/>
        <v>8</v>
      </c>
      <c r="T25" s="30">
        <f t="shared" si="21"/>
        <v>6</v>
      </c>
      <c r="U25" s="30">
        <v>268</v>
      </c>
      <c r="V25" s="31">
        <v>204</v>
      </c>
      <c r="W25" s="9"/>
      <c r="X25" s="9"/>
    </row>
    <row r="26" spans="1:24" ht="15" customHeight="1" x14ac:dyDescent="0.2">
      <c r="A26" s="57">
        <v>4</v>
      </c>
      <c r="B26" s="51" t="s">
        <v>27</v>
      </c>
      <c r="C26" s="37"/>
      <c r="D26" s="38"/>
      <c r="E26" s="30" t="str">
        <f t="shared" si="23"/>
        <v xml:space="preserve"> </v>
      </c>
      <c r="F26" s="31" t="str">
        <f t="shared" si="23"/>
        <v xml:space="preserve"> </v>
      </c>
      <c r="G26" s="38"/>
      <c r="H26" s="38">
        <v>2</v>
      </c>
      <c r="I26" s="30" t="str">
        <f t="shared" si="24"/>
        <v xml:space="preserve"> </v>
      </c>
      <c r="J26" s="31">
        <f t="shared" si="24"/>
        <v>68</v>
      </c>
      <c r="K26" s="37"/>
      <c r="L26" s="38">
        <v>2</v>
      </c>
      <c r="M26" s="30" t="str">
        <f t="shared" si="25"/>
        <v xml:space="preserve"> </v>
      </c>
      <c r="N26" s="31">
        <f t="shared" si="25"/>
        <v>68</v>
      </c>
      <c r="O26" s="41"/>
      <c r="P26" s="38"/>
      <c r="Q26" s="30" t="str">
        <f t="shared" si="26"/>
        <v xml:space="preserve"> </v>
      </c>
      <c r="R26" s="31" t="str">
        <f t="shared" si="26"/>
        <v xml:space="preserve"> </v>
      </c>
      <c r="S26" s="67" t="str">
        <f t="shared" si="20"/>
        <v xml:space="preserve"> </v>
      </c>
      <c r="T26" s="30">
        <f t="shared" si="21"/>
        <v>4</v>
      </c>
      <c r="U26" s="30" t="str">
        <f t="shared" si="22"/>
        <v xml:space="preserve"> </v>
      </c>
      <c r="V26" s="31">
        <f t="shared" si="22"/>
        <v>136</v>
      </c>
      <c r="W26" s="9"/>
      <c r="X26" s="9"/>
    </row>
    <row r="27" spans="1:24" ht="15" customHeight="1" x14ac:dyDescent="0.2">
      <c r="A27" s="57">
        <v>5</v>
      </c>
      <c r="B27" s="51" t="s">
        <v>29</v>
      </c>
      <c r="C27" s="37"/>
      <c r="D27" s="38"/>
      <c r="E27" s="30" t="str">
        <f t="shared" si="23"/>
        <v xml:space="preserve"> </v>
      </c>
      <c r="F27" s="31" t="str">
        <f t="shared" si="23"/>
        <v xml:space="preserve"> </v>
      </c>
      <c r="G27" s="38"/>
      <c r="H27" s="38"/>
      <c r="I27" s="30" t="str">
        <f t="shared" si="24"/>
        <v xml:space="preserve"> </v>
      </c>
      <c r="J27" s="31" t="str">
        <f t="shared" si="24"/>
        <v xml:space="preserve"> </v>
      </c>
      <c r="K27" s="37">
        <v>2</v>
      </c>
      <c r="L27" s="38"/>
      <c r="M27" s="30">
        <f t="shared" si="25"/>
        <v>68</v>
      </c>
      <c r="N27" s="31" t="str">
        <f t="shared" si="25"/>
        <v xml:space="preserve"> </v>
      </c>
      <c r="O27" s="41"/>
      <c r="P27" s="38"/>
      <c r="Q27" s="30" t="str">
        <f t="shared" si="26"/>
        <v xml:space="preserve"> </v>
      </c>
      <c r="R27" s="31" t="str">
        <f t="shared" si="26"/>
        <v xml:space="preserve"> </v>
      </c>
      <c r="S27" s="67">
        <f t="shared" si="20"/>
        <v>2</v>
      </c>
      <c r="T27" s="30" t="str">
        <f t="shared" si="21"/>
        <v xml:space="preserve"> </v>
      </c>
      <c r="U27" s="30">
        <f t="shared" si="22"/>
        <v>68</v>
      </c>
      <c r="V27" s="31" t="str">
        <f t="shared" si="22"/>
        <v xml:space="preserve"> </v>
      </c>
      <c r="W27" s="9"/>
      <c r="X27" s="9"/>
    </row>
    <row r="28" spans="1:24" ht="15" customHeight="1" x14ac:dyDescent="0.2">
      <c r="A28" s="57">
        <v>6</v>
      </c>
      <c r="B28" s="36" t="s">
        <v>55</v>
      </c>
      <c r="C28" s="44"/>
      <c r="D28" s="45"/>
      <c r="E28" s="30" t="str">
        <f t="shared" si="23"/>
        <v xml:space="preserve"> </v>
      </c>
      <c r="F28" s="31" t="str">
        <f t="shared" si="23"/>
        <v xml:space="preserve"> </v>
      </c>
      <c r="G28" s="45"/>
      <c r="H28" s="45"/>
      <c r="I28" s="30" t="str">
        <f t="shared" si="24"/>
        <v xml:space="preserve"> </v>
      </c>
      <c r="J28" s="31" t="str">
        <f t="shared" si="24"/>
        <v xml:space="preserve"> </v>
      </c>
      <c r="K28" s="44">
        <v>2</v>
      </c>
      <c r="L28" s="45"/>
      <c r="M28" s="30">
        <f t="shared" si="25"/>
        <v>68</v>
      </c>
      <c r="N28" s="31" t="str">
        <f t="shared" si="25"/>
        <v xml:space="preserve"> </v>
      </c>
      <c r="O28" s="45">
        <v>2</v>
      </c>
      <c r="P28" s="45"/>
      <c r="Q28" s="30">
        <f t="shared" si="26"/>
        <v>64</v>
      </c>
      <c r="R28" s="31" t="str">
        <f t="shared" si="26"/>
        <v xml:space="preserve"> </v>
      </c>
      <c r="S28" s="67">
        <f t="shared" si="20"/>
        <v>4</v>
      </c>
      <c r="T28" s="30" t="str">
        <f t="shared" si="21"/>
        <v xml:space="preserve"> </v>
      </c>
      <c r="U28" s="30">
        <f t="shared" si="22"/>
        <v>132</v>
      </c>
      <c r="V28" s="31" t="str">
        <f t="shared" si="22"/>
        <v xml:space="preserve"> </v>
      </c>
      <c r="W28" s="9"/>
      <c r="X28" s="9"/>
    </row>
    <row r="29" spans="1:24" ht="15" customHeight="1" x14ac:dyDescent="0.2">
      <c r="A29" s="57">
        <v>7</v>
      </c>
      <c r="B29" s="36" t="s">
        <v>28</v>
      </c>
      <c r="C29" s="44"/>
      <c r="D29" s="45"/>
      <c r="E29" s="30" t="str">
        <f>IF(C29&gt;0,C29*34, " ")</f>
        <v xml:space="preserve"> </v>
      </c>
      <c r="F29" s="31" t="str">
        <f>IF(D29&gt;0,D29*34, " ")</f>
        <v xml:space="preserve"> </v>
      </c>
      <c r="G29" s="45"/>
      <c r="H29" s="45"/>
      <c r="I29" s="30" t="str">
        <f>IF(G29&gt;0,G29*34, " ")</f>
        <v xml:space="preserve"> </v>
      </c>
      <c r="J29" s="31" t="str">
        <f>IF(H29&gt;0,H29*34, " ")</f>
        <v xml:space="preserve"> </v>
      </c>
      <c r="K29" s="44"/>
      <c r="L29" s="45"/>
      <c r="M29" s="30" t="str">
        <f>IF(K29&gt;0,K29*34, " ")</f>
        <v xml:space="preserve"> </v>
      </c>
      <c r="N29" s="31" t="str">
        <f>IF(L29&gt;0,L29*34, " ")</f>
        <v xml:space="preserve"> </v>
      </c>
      <c r="O29" s="45">
        <v>2</v>
      </c>
      <c r="P29" s="45"/>
      <c r="Q29" s="30">
        <f>IF(O29&gt;0,O29*32, " ")</f>
        <v>64</v>
      </c>
      <c r="R29" s="31" t="str">
        <f>IF(P29&gt;0,P29*32, " ")</f>
        <v xml:space="preserve"> </v>
      </c>
      <c r="S29" s="67">
        <f t="shared" si="20"/>
        <v>2</v>
      </c>
      <c r="T29" s="30" t="str">
        <f t="shared" si="21"/>
        <v xml:space="preserve"> </v>
      </c>
      <c r="U29" s="30">
        <f t="shared" si="22"/>
        <v>64</v>
      </c>
      <c r="V29" s="31" t="str">
        <f t="shared" si="22"/>
        <v xml:space="preserve"> </v>
      </c>
      <c r="W29" s="9"/>
      <c r="X29" s="9"/>
    </row>
    <row r="30" spans="1:24" ht="15" customHeight="1" x14ac:dyDescent="0.2">
      <c r="A30" s="57">
        <v>8</v>
      </c>
      <c r="B30" s="36" t="s">
        <v>63</v>
      </c>
      <c r="C30" s="44"/>
      <c r="D30" s="45"/>
      <c r="E30" s="30" t="str">
        <f>IF(C30&gt;0,C30*34, " ")</f>
        <v xml:space="preserve"> </v>
      </c>
      <c r="F30" s="31" t="str">
        <f>IF(D30&gt;0,D30*34, " ")</f>
        <v xml:space="preserve"> </v>
      </c>
      <c r="G30" s="45">
        <v>2</v>
      </c>
      <c r="H30" s="45"/>
      <c r="I30" s="30">
        <f>IF(G30&gt;0,G30*34, " ")</f>
        <v>68</v>
      </c>
      <c r="J30" s="31" t="str">
        <f>IF(H30&gt;0,H30*34, " ")</f>
        <v xml:space="preserve"> </v>
      </c>
      <c r="K30" s="44"/>
      <c r="L30" s="45"/>
      <c r="M30" s="30" t="str">
        <f>IF(K30&gt;0,K30*34, " ")</f>
        <v xml:space="preserve"> </v>
      </c>
      <c r="N30" s="31" t="str">
        <f>IF(L30&gt;0,L30*34, " ")</f>
        <v xml:space="preserve"> </v>
      </c>
      <c r="O30" s="45"/>
      <c r="P30" s="45"/>
      <c r="Q30" s="30" t="str">
        <f>IF(O30&gt;0,O30*32, " ")</f>
        <v xml:space="preserve"> </v>
      </c>
      <c r="R30" s="31" t="str">
        <f>IF(P30&gt;0,P30*32, " ")</f>
        <v xml:space="preserve"> </v>
      </c>
      <c r="S30" s="67">
        <f>IF(C30+G30+K30+O30&gt;0,C30+G30+K30+O30, " ")</f>
        <v>2</v>
      </c>
      <c r="T30" s="30" t="str">
        <f>IF(D30+H30+L30+P30&gt;0, D30+H30+L30+P30, " ")</f>
        <v xml:space="preserve"> </v>
      </c>
      <c r="U30" s="30">
        <v>68</v>
      </c>
      <c r="V30" s="31" t="str">
        <f>IF(T30&lt;&gt;" ", (IF(F30&lt;&gt;" ", F30, 0)+IF(J30&lt;&gt;" ", J30, 0)+IF(N30&lt;&gt;" ", N30, 0)+IF(R30&lt;&gt;" ", R30, 0)), " ")</f>
        <v xml:space="preserve"> </v>
      </c>
      <c r="W30" s="9"/>
      <c r="X30" s="9"/>
    </row>
    <row r="31" spans="1:24" ht="15" customHeight="1" x14ac:dyDescent="0.2">
      <c r="A31" s="57">
        <v>9</v>
      </c>
      <c r="B31" s="36" t="s">
        <v>100</v>
      </c>
      <c r="C31" s="44"/>
      <c r="D31" s="45"/>
      <c r="E31" s="30"/>
      <c r="F31" s="31"/>
      <c r="G31" s="45"/>
      <c r="H31" s="45"/>
      <c r="I31" s="30"/>
      <c r="J31" s="31"/>
      <c r="K31" s="44"/>
      <c r="L31" s="45"/>
      <c r="M31" s="30"/>
      <c r="N31" s="31"/>
      <c r="O31" s="45"/>
      <c r="P31" s="45">
        <v>2</v>
      </c>
      <c r="Q31" s="30"/>
      <c r="R31" s="31">
        <v>64</v>
      </c>
      <c r="S31" s="67"/>
      <c r="T31" s="30">
        <v>2</v>
      </c>
      <c r="U31" s="30"/>
      <c r="V31" s="31">
        <v>64</v>
      </c>
      <c r="W31" s="9"/>
      <c r="X31" s="9"/>
    </row>
    <row r="32" spans="1:24" ht="15" customHeight="1" x14ac:dyDescent="0.2">
      <c r="A32" s="57">
        <v>10</v>
      </c>
      <c r="B32" s="36" t="s">
        <v>93</v>
      </c>
      <c r="C32" s="44"/>
      <c r="D32" s="45"/>
      <c r="E32" s="30"/>
      <c r="F32" s="31"/>
      <c r="G32" s="45"/>
      <c r="H32" s="45"/>
      <c r="I32" s="30"/>
      <c r="J32" s="31"/>
      <c r="K32" s="44">
        <v>2</v>
      </c>
      <c r="L32" s="45"/>
      <c r="M32" s="30">
        <v>68</v>
      </c>
      <c r="N32" s="31"/>
      <c r="O32" s="45"/>
      <c r="P32" s="45"/>
      <c r="Q32" s="30"/>
      <c r="R32" s="31"/>
      <c r="S32" s="67">
        <v>2</v>
      </c>
      <c r="T32" s="30"/>
      <c r="U32" s="30">
        <v>68</v>
      </c>
      <c r="V32" s="31"/>
      <c r="W32" s="9"/>
      <c r="X32" s="9"/>
    </row>
    <row r="33" spans="1:24" ht="15" customHeight="1" x14ac:dyDescent="0.2">
      <c r="A33" s="57">
        <v>11</v>
      </c>
      <c r="B33" s="36" t="s">
        <v>36</v>
      </c>
      <c r="C33" s="44"/>
      <c r="D33" s="45"/>
      <c r="E33" s="30" t="str">
        <f t="shared" si="23"/>
        <v xml:space="preserve"> </v>
      </c>
      <c r="F33" s="31" t="str">
        <f t="shared" si="23"/>
        <v xml:space="preserve"> </v>
      </c>
      <c r="G33" s="45"/>
      <c r="H33" s="45"/>
      <c r="I33" s="30" t="str">
        <f t="shared" si="24"/>
        <v xml:space="preserve"> </v>
      </c>
      <c r="J33" s="31" t="str">
        <f t="shared" si="24"/>
        <v xml:space="preserve"> </v>
      </c>
      <c r="K33" s="44"/>
      <c r="L33" s="45"/>
      <c r="M33" s="30" t="str">
        <f t="shared" si="25"/>
        <v xml:space="preserve"> </v>
      </c>
      <c r="N33" s="31" t="str">
        <f t="shared" si="25"/>
        <v xml:space="preserve"> </v>
      </c>
      <c r="O33" s="45">
        <v>2</v>
      </c>
      <c r="P33" s="45"/>
      <c r="Q33" s="30">
        <f t="shared" si="26"/>
        <v>64</v>
      </c>
      <c r="R33" s="31" t="str">
        <f t="shared" si="26"/>
        <v xml:space="preserve"> </v>
      </c>
      <c r="S33" s="67">
        <f t="shared" si="20"/>
        <v>2</v>
      </c>
      <c r="T33" s="30" t="str">
        <f t="shared" si="21"/>
        <v xml:space="preserve"> </v>
      </c>
      <c r="U33" s="30">
        <f t="shared" si="22"/>
        <v>64</v>
      </c>
      <c r="V33" s="31" t="str">
        <f t="shared" si="22"/>
        <v xml:space="preserve"> </v>
      </c>
      <c r="W33" s="9"/>
      <c r="X33" s="9"/>
    </row>
    <row r="34" spans="1:24" ht="15" customHeight="1" x14ac:dyDescent="0.2">
      <c r="A34" s="57">
        <v>12</v>
      </c>
      <c r="B34" s="36" t="s">
        <v>22</v>
      </c>
      <c r="C34" s="44"/>
      <c r="D34" s="45">
        <v>2</v>
      </c>
      <c r="E34" s="30" t="str">
        <f t="shared" si="23"/>
        <v xml:space="preserve"> </v>
      </c>
      <c r="F34" s="31">
        <f t="shared" si="23"/>
        <v>68</v>
      </c>
      <c r="G34" s="45"/>
      <c r="H34" s="45">
        <v>2</v>
      </c>
      <c r="I34" s="30" t="str">
        <f t="shared" si="24"/>
        <v xml:space="preserve"> </v>
      </c>
      <c r="J34" s="31">
        <f t="shared" si="24"/>
        <v>68</v>
      </c>
      <c r="K34" s="44"/>
      <c r="L34" s="45">
        <v>2</v>
      </c>
      <c r="M34" s="30" t="str">
        <f t="shared" si="25"/>
        <v xml:space="preserve"> </v>
      </c>
      <c r="N34" s="31">
        <f t="shared" si="25"/>
        <v>68</v>
      </c>
      <c r="O34" s="45"/>
      <c r="P34" s="45">
        <v>4</v>
      </c>
      <c r="Q34" s="30" t="str">
        <f t="shared" si="26"/>
        <v xml:space="preserve"> </v>
      </c>
      <c r="R34" s="31">
        <f t="shared" si="26"/>
        <v>128</v>
      </c>
      <c r="S34" s="67" t="str">
        <f t="shared" si="20"/>
        <v xml:space="preserve"> </v>
      </c>
      <c r="T34" s="30">
        <f t="shared" si="21"/>
        <v>10</v>
      </c>
      <c r="U34" s="30" t="str">
        <f t="shared" si="22"/>
        <v xml:space="preserve"> </v>
      </c>
      <c r="V34" s="31">
        <f t="shared" si="22"/>
        <v>332</v>
      </c>
      <c r="W34" s="9"/>
      <c r="X34" s="9"/>
    </row>
    <row r="35" spans="1:24" ht="15" customHeight="1" x14ac:dyDescent="0.2">
      <c r="A35" s="58"/>
      <c r="B35" s="36" t="s">
        <v>56</v>
      </c>
      <c r="C35" s="44"/>
      <c r="D35" s="45"/>
      <c r="E35" s="30"/>
      <c r="F35" s="31"/>
      <c r="G35" s="45"/>
      <c r="H35" s="45"/>
      <c r="I35" s="30"/>
      <c r="J35" s="31"/>
      <c r="K35" s="44"/>
      <c r="L35" s="45"/>
      <c r="M35" s="30"/>
      <c r="N35" s="31"/>
      <c r="O35" s="45"/>
      <c r="P35" s="45"/>
      <c r="Q35" s="30"/>
      <c r="R35" s="31"/>
      <c r="S35" s="67" t="str">
        <f t="shared" si="20"/>
        <v xml:space="preserve"> </v>
      </c>
      <c r="T35" s="30" t="str">
        <f t="shared" si="21"/>
        <v xml:space="preserve"> </v>
      </c>
      <c r="U35" s="30" t="str">
        <f t="shared" si="22"/>
        <v xml:space="preserve"> </v>
      </c>
      <c r="V35" s="31" t="str">
        <f t="shared" si="22"/>
        <v xml:space="preserve"> </v>
      </c>
      <c r="W35" s="9"/>
      <c r="X35" s="9"/>
    </row>
    <row r="36" spans="1:24" ht="15" customHeight="1" thickBot="1" x14ac:dyDescent="0.25">
      <c r="A36" s="58"/>
      <c r="B36" s="36" t="s">
        <v>94</v>
      </c>
      <c r="C36" s="44"/>
      <c r="D36" s="45"/>
      <c r="E36" s="30" t="str">
        <f t="shared" si="23"/>
        <v xml:space="preserve"> </v>
      </c>
      <c r="F36" s="31" t="str">
        <f t="shared" si="23"/>
        <v xml:space="preserve"> </v>
      </c>
      <c r="G36" s="45"/>
      <c r="H36" s="45"/>
      <c r="I36" s="30" t="str">
        <f t="shared" si="24"/>
        <v xml:space="preserve"> </v>
      </c>
      <c r="J36" s="31" t="str">
        <f t="shared" si="24"/>
        <v xml:space="preserve"> </v>
      </c>
      <c r="K36" s="44"/>
      <c r="L36" s="45"/>
      <c r="M36" s="30" t="str">
        <f t="shared" si="25"/>
        <v xml:space="preserve"> </v>
      </c>
      <c r="N36" s="31" t="str">
        <f t="shared" si="25"/>
        <v xml:space="preserve"> </v>
      </c>
      <c r="O36" s="45"/>
      <c r="P36" s="45"/>
      <c r="Q36" s="30" t="str">
        <f t="shared" si="26"/>
        <v xml:space="preserve"> </v>
      </c>
      <c r="R36" s="68" t="str">
        <f t="shared" si="26"/>
        <v xml:space="preserve"> </v>
      </c>
      <c r="S36" s="73" t="str">
        <f t="shared" si="20"/>
        <v xml:space="preserve"> </v>
      </c>
      <c r="T36" s="74" t="str">
        <f t="shared" si="21"/>
        <v xml:space="preserve"> </v>
      </c>
      <c r="U36" s="74" t="str">
        <f t="shared" si="22"/>
        <v xml:space="preserve"> </v>
      </c>
      <c r="V36" s="68" t="str">
        <f t="shared" si="22"/>
        <v xml:space="preserve"> </v>
      </c>
      <c r="W36" s="9"/>
      <c r="X36" s="9"/>
    </row>
    <row r="37" spans="1:24" ht="15" customHeight="1" thickBot="1" x14ac:dyDescent="0.25">
      <c r="A37" s="258" t="s">
        <v>18</v>
      </c>
      <c r="B37" s="259"/>
      <c r="C37" s="81">
        <f>SUM(C7:C19)</f>
        <v>18</v>
      </c>
      <c r="D37" s="15">
        <f t="shared" ref="D37:V37" si="27">SUM(D7:D21)</f>
        <v>2</v>
      </c>
      <c r="E37" s="97">
        <f>SUM(E7:E19)</f>
        <v>612</v>
      </c>
      <c r="F37" s="16">
        <f t="shared" si="27"/>
        <v>68</v>
      </c>
      <c r="G37" s="81">
        <f>SUM(G7:G19)</f>
        <v>14</v>
      </c>
      <c r="H37" s="15">
        <f t="shared" si="27"/>
        <v>0</v>
      </c>
      <c r="I37" s="97">
        <f>SUM(I7:I19)</f>
        <v>476</v>
      </c>
      <c r="J37" s="16">
        <f t="shared" si="27"/>
        <v>0</v>
      </c>
      <c r="K37" s="81">
        <f>SUM(K7:K19)</f>
        <v>14</v>
      </c>
      <c r="L37" s="15">
        <f t="shared" si="27"/>
        <v>0</v>
      </c>
      <c r="M37" s="97">
        <f>SUM(M7:M19)</f>
        <v>476</v>
      </c>
      <c r="N37" s="16">
        <f t="shared" si="27"/>
        <v>0</v>
      </c>
      <c r="O37" s="81">
        <f>SUM(O7:O20)</f>
        <v>12</v>
      </c>
      <c r="P37" s="15">
        <f t="shared" si="27"/>
        <v>0</v>
      </c>
      <c r="Q37" s="97">
        <f>SUM(Q7:Q20)</f>
        <v>384</v>
      </c>
      <c r="R37" s="16">
        <f t="shared" si="27"/>
        <v>0</v>
      </c>
      <c r="S37" s="84">
        <f>SUM(S7:S19)</f>
        <v>58</v>
      </c>
      <c r="T37" s="65">
        <f t="shared" si="27"/>
        <v>2</v>
      </c>
      <c r="U37" s="98">
        <f>SUM(U7:U19)</f>
        <v>1948</v>
      </c>
      <c r="V37" s="66">
        <f t="shared" si="27"/>
        <v>68</v>
      </c>
      <c r="W37" s="9"/>
      <c r="X37" s="9"/>
    </row>
    <row r="38" spans="1:24" ht="15" customHeight="1" thickBot="1" x14ac:dyDescent="0.25">
      <c r="A38" s="260" t="s">
        <v>19</v>
      </c>
      <c r="B38" s="261"/>
      <c r="C38" s="17">
        <f t="shared" ref="C38:V38" si="28">SUM(C23:C36)</f>
        <v>6</v>
      </c>
      <c r="D38" s="18">
        <f t="shared" si="28"/>
        <v>4</v>
      </c>
      <c r="E38" s="18">
        <f t="shared" si="28"/>
        <v>204</v>
      </c>
      <c r="F38" s="19">
        <f t="shared" si="28"/>
        <v>136</v>
      </c>
      <c r="G38" s="17">
        <f t="shared" si="28"/>
        <v>12</v>
      </c>
      <c r="H38" s="18">
        <f t="shared" si="28"/>
        <v>6</v>
      </c>
      <c r="I38" s="18">
        <f t="shared" si="28"/>
        <v>408</v>
      </c>
      <c r="J38" s="19">
        <f t="shared" si="28"/>
        <v>204</v>
      </c>
      <c r="K38" s="17">
        <f t="shared" si="28"/>
        <v>12</v>
      </c>
      <c r="L38" s="18">
        <f t="shared" si="28"/>
        <v>6</v>
      </c>
      <c r="M38" s="18">
        <f t="shared" si="28"/>
        <v>408</v>
      </c>
      <c r="N38" s="19">
        <f t="shared" si="28"/>
        <v>204</v>
      </c>
      <c r="O38" s="17">
        <f t="shared" si="28"/>
        <v>12</v>
      </c>
      <c r="P38" s="18">
        <f t="shared" si="28"/>
        <v>6</v>
      </c>
      <c r="Q38" s="18">
        <f t="shared" si="28"/>
        <v>384</v>
      </c>
      <c r="R38" s="19">
        <f t="shared" si="28"/>
        <v>192</v>
      </c>
      <c r="S38" s="17">
        <f t="shared" si="28"/>
        <v>42</v>
      </c>
      <c r="T38" s="18">
        <f t="shared" si="28"/>
        <v>22</v>
      </c>
      <c r="U38" s="18">
        <f t="shared" si="28"/>
        <v>1404</v>
      </c>
      <c r="V38" s="19">
        <f t="shared" si="28"/>
        <v>736</v>
      </c>
      <c r="W38" s="20"/>
      <c r="X38" s="20"/>
    </row>
    <row r="39" spans="1:24" ht="15" customHeight="1" thickTop="1" thickBot="1" x14ac:dyDescent="0.25">
      <c r="A39" s="250" t="s">
        <v>20</v>
      </c>
      <c r="B39" s="251"/>
      <c r="C39" s="175">
        <f>C37+C38</f>
        <v>24</v>
      </c>
      <c r="D39" s="174">
        <f t="shared" ref="D39:V39" si="29">D37+D38</f>
        <v>6</v>
      </c>
      <c r="E39" s="174">
        <f t="shared" si="29"/>
        <v>816</v>
      </c>
      <c r="F39" s="23">
        <f t="shared" si="29"/>
        <v>204</v>
      </c>
      <c r="G39" s="175">
        <f t="shared" si="29"/>
        <v>26</v>
      </c>
      <c r="H39" s="174">
        <f t="shared" si="29"/>
        <v>6</v>
      </c>
      <c r="I39" s="174">
        <f t="shared" si="29"/>
        <v>884</v>
      </c>
      <c r="J39" s="23">
        <f t="shared" si="29"/>
        <v>204</v>
      </c>
      <c r="K39" s="175">
        <f t="shared" si="29"/>
        <v>26</v>
      </c>
      <c r="L39" s="174">
        <f t="shared" si="29"/>
        <v>6</v>
      </c>
      <c r="M39" s="174">
        <f t="shared" si="29"/>
        <v>884</v>
      </c>
      <c r="N39" s="23">
        <f t="shared" si="29"/>
        <v>204</v>
      </c>
      <c r="O39" s="175">
        <f t="shared" si="29"/>
        <v>24</v>
      </c>
      <c r="P39" s="174">
        <f t="shared" si="29"/>
        <v>6</v>
      </c>
      <c r="Q39" s="174">
        <f t="shared" si="29"/>
        <v>768</v>
      </c>
      <c r="R39" s="23">
        <f t="shared" si="29"/>
        <v>192</v>
      </c>
      <c r="S39" s="175">
        <f t="shared" si="29"/>
        <v>100</v>
      </c>
      <c r="T39" s="174">
        <f t="shared" si="29"/>
        <v>24</v>
      </c>
      <c r="U39" s="174">
        <f t="shared" si="29"/>
        <v>3352</v>
      </c>
      <c r="V39" s="23">
        <f t="shared" si="29"/>
        <v>804</v>
      </c>
      <c r="W39" s="24"/>
      <c r="X39" s="24"/>
    </row>
    <row r="40" spans="1:24" ht="15" customHeight="1" thickTop="1" thickBot="1" x14ac:dyDescent="0.25">
      <c r="A40" s="252"/>
      <c r="B40" s="253"/>
      <c r="C40" s="234">
        <f>C39+D39</f>
        <v>30</v>
      </c>
      <c r="D40" s="235"/>
      <c r="E40" s="232">
        <f>E39+F39</f>
        <v>1020</v>
      </c>
      <c r="F40" s="233"/>
      <c r="G40" s="234">
        <f>G39+H39</f>
        <v>32</v>
      </c>
      <c r="H40" s="235"/>
      <c r="I40" s="232">
        <f>I39+J39</f>
        <v>1088</v>
      </c>
      <c r="J40" s="233"/>
      <c r="K40" s="234">
        <f>K39+L39</f>
        <v>32</v>
      </c>
      <c r="L40" s="235"/>
      <c r="M40" s="232">
        <f>M39+N39</f>
        <v>1088</v>
      </c>
      <c r="N40" s="233"/>
      <c r="O40" s="234">
        <f>O39+P39</f>
        <v>30</v>
      </c>
      <c r="P40" s="235"/>
      <c r="Q40" s="232">
        <f>Q39+R39</f>
        <v>960</v>
      </c>
      <c r="R40" s="233"/>
      <c r="S40" s="234">
        <f>S39+T39</f>
        <v>124</v>
      </c>
      <c r="T40" s="235"/>
      <c r="U40" s="232">
        <f>U39+V39</f>
        <v>4156</v>
      </c>
      <c r="V40" s="233"/>
      <c r="W40" s="24"/>
      <c r="X40" s="24"/>
    </row>
    <row r="41" spans="1:24" ht="15" customHeight="1" thickTop="1" x14ac:dyDescent="0.2">
      <c r="A41" s="25"/>
      <c r="B41" s="53"/>
      <c r="C41" s="26"/>
      <c r="D41" s="26"/>
      <c r="E41" s="26"/>
      <c r="F41" s="26"/>
      <c r="G41" s="26"/>
      <c r="H41" s="26"/>
      <c r="I41" s="26"/>
      <c r="J41" s="54"/>
      <c r="K41" s="26"/>
      <c r="L41" s="26"/>
      <c r="M41" s="26"/>
      <c r="N41" s="26"/>
      <c r="O41" s="26"/>
      <c r="P41" s="26"/>
      <c r="Q41" s="26"/>
      <c r="R41" s="26"/>
      <c r="S41" s="26"/>
      <c r="T41" s="9"/>
      <c r="U41" s="26"/>
      <c r="V41" s="9"/>
      <c r="W41" s="9"/>
      <c r="X41" s="9"/>
    </row>
    <row r="42" spans="1:24" ht="33.950000000000003" customHeight="1" x14ac:dyDescent="0.2">
      <c r="B42" s="249" t="s">
        <v>68</v>
      </c>
      <c r="C42" s="249"/>
      <c r="D42" s="249"/>
      <c r="E42" s="249"/>
      <c r="F42" s="249"/>
      <c r="G42" s="249"/>
      <c r="H42" s="249"/>
      <c r="I42" s="249"/>
      <c r="J42" s="249"/>
      <c r="K42" s="249"/>
      <c r="L42" s="249"/>
      <c r="M42" s="249"/>
      <c r="N42" s="249"/>
      <c r="O42" s="249"/>
      <c r="P42" s="249"/>
      <c r="Q42" s="249"/>
      <c r="R42" s="249"/>
      <c r="S42" s="249"/>
      <c r="T42" s="249"/>
      <c r="U42" s="249"/>
      <c r="V42" s="249"/>
    </row>
    <row r="43" spans="1:24" ht="15" customHeight="1" x14ac:dyDescent="0.2">
      <c r="B43" s="53" t="s">
        <v>49</v>
      </c>
    </row>
    <row r="44" spans="1:24" ht="15" customHeight="1" x14ac:dyDescent="0.2">
      <c r="B44" s="53" t="s">
        <v>50</v>
      </c>
    </row>
    <row r="45" spans="1:24" ht="15" customHeight="1" x14ac:dyDescent="0.2">
      <c r="B45" s="54" t="s">
        <v>98</v>
      </c>
    </row>
    <row r="46" spans="1:24" ht="15" customHeight="1" x14ac:dyDescent="0.2"/>
  </sheetData>
  <mergeCells count="34">
    <mergeCell ref="A6:B6"/>
    <mergeCell ref="A22:B22"/>
    <mergeCell ref="A37:B37"/>
    <mergeCell ref="A38:B38"/>
    <mergeCell ref="I40:J40"/>
    <mergeCell ref="B42:V42"/>
    <mergeCell ref="G40:H40"/>
    <mergeCell ref="U40:V40"/>
    <mergeCell ref="A39:B40"/>
    <mergeCell ref="C40:D40"/>
    <mergeCell ref="E40:F40"/>
    <mergeCell ref="K40:L40"/>
    <mergeCell ref="M40:N40"/>
    <mergeCell ref="O40:P40"/>
    <mergeCell ref="A1:G1"/>
    <mergeCell ref="A2:G2"/>
    <mergeCell ref="A4:B5"/>
    <mergeCell ref="C4:F4"/>
    <mergeCell ref="G4:J4"/>
    <mergeCell ref="C5:D5"/>
    <mergeCell ref="E5:F5"/>
    <mergeCell ref="G5:H5"/>
    <mergeCell ref="I5:J5"/>
    <mergeCell ref="K4:N4"/>
    <mergeCell ref="O4:R4"/>
    <mergeCell ref="S4:V4"/>
    <mergeCell ref="Q40:R40"/>
    <mergeCell ref="S40:T40"/>
    <mergeCell ref="U5:V5"/>
    <mergeCell ref="O5:P5"/>
    <mergeCell ref="Q5:R5"/>
    <mergeCell ref="S5:T5"/>
    <mergeCell ref="K5:L5"/>
    <mergeCell ref="M5:N5"/>
  </mergeCells>
  <printOptions horizontalCentered="1" verticalCentered="1"/>
  <pageMargins left="0.19685039370078741" right="0.19685039370078741" top="0.19685039370078741" bottom="0.19685039370078741" header="0" footer="0"/>
  <pageSetup paperSize="9" scale="82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6"/>
  <sheetViews>
    <sheetView zoomScale="120" zoomScaleNormal="120" workbookViewId="0">
      <selection sqref="A1:G1"/>
    </sheetView>
  </sheetViews>
  <sheetFormatPr defaultColWidth="9.140625" defaultRowHeight="12.75" x14ac:dyDescent="0.2"/>
  <cols>
    <col min="1" max="1" width="3.7109375" style="1" customWidth="1"/>
    <col min="2" max="2" width="38" style="1" customWidth="1"/>
    <col min="3" max="19" width="7" style="1" customWidth="1"/>
    <col min="20" max="20" width="7" style="2" customWidth="1"/>
    <col min="21" max="21" width="7" style="1" customWidth="1"/>
    <col min="22" max="22" width="7" style="2" customWidth="1"/>
    <col min="23" max="24" width="6.140625" style="2" customWidth="1"/>
    <col min="25" max="25" width="26.85546875" style="1" customWidth="1"/>
    <col min="26" max="16384" width="9.140625" style="1"/>
  </cols>
  <sheetData>
    <row r="1" spans="1:24" ht="15" customHeight="1" x14ac:dyDescent="0.2">
      <c r="A1" s="241" t="s">
        <v>23</v>
      </c>
      <c r="B1" s="242"/>
      <c r="C1" s="242"/>
      <c r="D1" s="242"/>
      <c r="E1" s="242"/>
      <c r="F1" s="242"/>
      <c r="G1" s="242"/>
    </row>
    <row r="2" spans="1:24" ht="15" customHeight="1" x14ac:dyDescent="0.2">
      <c r="A2" s="243" t="s">
        <v>72</v>
      </c>
      <c r="B2" s="244"/>
      <c r="C2" s="244"/>
      <c r="D2" s="244"/>
      <c r="E2" s="244"/>
      <c r="F2" s="244"/>
      <c r="G2" s="244"/>
    </row>
    <row r="3" spans="1:24" ht="15" customHeight="1" thickBot="1" x14ac:dyDescent="0.25">
      <c r="A3" s="55"/>
      <c r="B3" s="56"/>
    </row>
    <row r="4" spans="1:24" ht="15" customHeight="1" thickTop="1" x14ac:dyDescent="0.2">
      <c r="A4" s="245" t="s">
        <v>0</v>
      </c>
      <c r="B4" s="246"/>
      <c r="C4" s="225" t="s">
        <v>1</v>
      </c>
      <c r="D4" s="226"/>
      <c r="E4" s="226"/>
      <c r="F4" s="227"/>
      <c r="G4" s="228" t="s">
        <v>2</v>
      </c>
      <c r="H4" s="226"/>
      <c r="I4" s="226"/>
      <c r="J4" s="226"/>
      <c r="K4" s="225" t="s">
        <v>3</v>
      </c>
      <c r="L4" s="226"/>
      <c r="M4" s="226"/>
      <c r="N4" s="227"/>
      <c r="O4" s="228" t="s">
        <v>4</v>
      </c>
      <c r="P4" s="226"/>
      <c r="Q4" s="226"/>
      <c r="R4" s="226"/>
      <c r="S4" s="229" t="s">
        <v>5</v>
      </c>
      <c r="T4" s="230"/>
      <c r="U4" s="230"/>
      <c r="V4" s="231"/>
      <c r="W4" s="4"/>
      <c r="X4" s="4"/>
    </row>
    <row r="5" spans="1:24" ht="15" customHeight="1" x14ac:dyDescent="0.2">
      <c r="A5" s="247"/>
      <c r="B5" s="248"/>
      <c r="C5" s="240" t="s">
        <v>6</v>
      </c>
      <c r="D5" s="239"/>
      <c r="E5" s="236" t="s">
        <v>7</v>
      </c>
      <c r="F5" s="237"/>
      <c r="G5" s="238" t="s">
        <v>6</v>
      </c>
      <c r="H5" s="239"/>
      <c r="I5" s="236" t="s">
        <v>7</v>
      </c>
      <c r="J5" s="238"/>
      <c r="K5" s="240" t="s">
        <v>6</v>
      </c>
      <c r="L5" s="239"/>
      <c r="M5" s="236" t="s">
        <v>7</v>
      </c>
      <c r="N5" s="237"/>
      <c r="O5" s="238" t="s">
        <v>6</v>
      </c>
      <c r="P5" s="239"/>
      <c r="Q5" s="236" t="s">
        <v>7</v>
      </c>
      <c r="R5" s="238"/>
      <c r="S5" s="240" t="s">
        <v>6</v>
      </c>
      <c r="T5" s="239"/>
      <c r="U5" s="236" t="s">
        <v>7</v>
      </c>
      <c r="V5" s="237"/>
      <c r="W5" s="4"/>
      <c r="X5" s="4"/>
    </row>
    <row r="6" spans="1:24" ht="15" customHeight="1" thickBot="1" x14ac:dyDescent="0.25">
      <c r="A6" s="254" t="s">
        <v>8</v>
      </c>
      <c r="B6" s="255"/>
      <c r="C6" s="5" t="s">
        <v>9</v>
      </c>
      <c r="D6" s="6" t="s">
        <v>10</v>
      </c>
      <c r="E6" s="6" t="s">
        <v>9</v>
      </c>
      <c r="F6" s="7" t="s">
        <v>10</v>
      </c>
      <c r="G6" s="8" t="s">
        <v>9</v>
      </c>
      <c r="H6" s="6" t="s">
        <v>10</v>
      </c>
      <c r="I6" s="6" t="s">
        <v>9</v>
      </c>
      <c r="J6" s="3" t="s">
        <v>10</v>
      </c>
      <c r="K6" s="5" t="s">
        <v>9</v>
      </c>
      <c r="L6" s="6" t="s">
        <v>10</v>
      </c>
      <c r="M6" s="6" t="s">
        <v>9</v>
      </c>
      <c r="N6" s="7" t="s">
        <v>10</v>
      </c>
      <c r="O6" s="8" t="s">
        <v>9</v>
      </c>
      <c r="P6" s="6" t="s">
        <v>10</v>
      </c>
      <c r="Q6" s="6" t="s">
        <v>9</v>
      </c>
      <c r="R6" s="3" t="s">
        <v>10</v>
      </c>
      <c r="S6" s="70" t="s">
        <v>9</v>
      </c>
      <c r="T6" s="71" t="s">
        <v>10</v>
      </c>
      <c r="U6" s="71" t="s">
        <v>9</v>
      </c>
      <c r="V6" s="72" t="s">
        <v>10</v>
      </c>
      <c r="W6" s="4"/>
      <c r="X6" s="4"/>
    </row>
    <row r="7" spans="1:24" ht="15" customHeight="1" x14ac:dyDescent="0.2">
      <c r="A7" s="57">
        <v>1</v>
      </c>
      <c r="B7" s="49" t="s">
        <v>11</v>
      </c>
      <c r="C7" s="34">
        <v>3</v>
      </c>
      <c r="D7" s="35"/>
      <c r="E7" s="28">
        <f>IF(C7&gt;0,C7*34, " ")</f>
        <v>102</v>
      </c>
      <c r="F7" s="29" t="str">
        <f>IF(D7&gt;0,D7*34, " ")</f>
        <v xml:space="preserve"> </v>
      </c>
      <c r="G7" s="40">
        <v>3</v>
      </c>
      <c r="H7" s="35"/>
      <c r="I7" s="28">
        <f>IF(G7&gt;0,G7*34, " ")</f>
        <v>102</v>
      </c>
      <c r="J7" s="29" t="str">
        <f>IF(H7&gt;0,H7*34, " ")</f>
        <v xml:space="preserve"> </v>
      </c>
      <c r="K7" s="34">
        <v>3</v>
      </c>
      <c r="L7" s="35"/>
      <c r="M7" s="28">
        <f>IF(K7&gt;0,K7*34, " ")</f>
        <v>102</v>
      </c>
      <c r="N7" s="29" t="str">
        <f>IF(L7&gt;0,L7*34, " ")</f>
        <v xml:space="preserve"> </v>
      </c>
      <c r="O7" s="40">
        <v>3</v>
      </c>
      <c r="P7" s="35"/>
      <c r="Q7" s="28">
        <f>IF(O7&gt;0, O7*32, " ")</f>
        <v>96</v>
      </c>
      <c r="R7" s="29" t="str">
        <f>IF(P7&gt;0,P7*32, " ")</f>
        <v xml:space="preserve"> </v>
      </c>
      <c r="S7" s="69">
        <f>IF(C7+G7+K7+O7&gt;0,C7+G7+K7+O7, " ")</f>
        <v>12</v>
      </c>
      <c r="T7" s="32" t="str">
        <f>IF(D7+H7+L7+P7&gt;0, D7+H7+L7+P7, " ")</f>
        <v xml:space="preserve"> </v>
      </c>
      <c r="U7" s="32">
        <f>IF(S7&lt;&gt;" ", (IF(E7&lt;&gt;" ", E7, 0)+IF(I7&lt;&gt;" ", I7, 0)+IF(M7&lt;&gt;" ", M7, 0)+IF(Q7&lt;&gt;" ", Q7, 0)), " ")</f>
        <v>402</v>
      </c>
      <c r="V7" s="76" t="str">
        <f>IF(T7&lt;&gt;" ", (IF(F7&lt;&gt;" ", F7, 0)+IF(J7&lt;&gt;" ", J7, 0)+IF(N7&lt;&gt;" ", N7, 0)+IF(R7&lt;&gt;" ", R7, 0)), " ")</f>
        <v xml:space="preserve"> </v>
      </c>
      <c r="W7" s="9"/>
      <c r="X7" s="9"/>
    </row>
    <row r="8" spans="1:24" ht="15" customHeight="1" x14ac:dyDescent="0.2">
      <c r="A8" s="57">
        <v>2</v>
      </c>
      <c r="B8" s="50" t="s">
        <v>51</v>
      </c>
      <c r="C8" s="37">
        <v>2</v>
      </c>
      <c r="D8" s="38"/>
      <c r="E8" s="30">
        <f>IF(C8&gt;0,C8*34, " ")</f>
        <v>68</v>
      </c>
      <c r="F8" s="31" t="str">
        <f>IF(D8&gt;0,D8*34, " ")</f>
        <v xml:space="preserve"> </v>
      </c>
      <c r="G8" s="41">
        <v>2</v>
      </c>
      <c r="H8" s="38"/>
      <c r="I8" s="30">
        <f>IF(G8&gt;0,G8*34, " ")</f>
        <v>68</v>
      </c>
      <c r="J8" s="31" t="str">
        <f>IF(H8&gt;0,H8*34, " ")</f>
        <v xml:space="preserve"> </v>
      </c>
      <c r="K8" s="37">
        <v>2</v>
      </c>
      <c r="L8" s="38"/>
      <c r="M8" s="30">
        <f>IF(K8&gt;0,K8*34, " ")</f>
        <v>68</v>
      </c>
      <c r="N8" s="31" t="str">
        <f>IF(L8&gt;0,L8*34, " ")</f>
        <v xml:space="preserve"> </v>
      </c>
      <c r="O8" s="41">
        <v>2</v>
      </c>
      <c r="P8" s="38"/>
      <c r="Q8" s="30">
        <f>IF(O8&gt;0,O8*32, " ")</f>
        <v>64</v>
      </c>
      <c r="R8" s="31" t="str">
        <f>IF(P8&gt;0,P8*34, " ")</f>
        <v xml:space="preserve"> </v>
      </c>
      <c r="S8" s="67">
        <f t="shared" ref="S8:S16" si="0">IF(C8+G8+K8+O8&gt;0,C8+G8+K8+O8, " ")</f>
        <v>8</v>
      </c>
      <c r="T8" s="30" t="str">
        <f t="shared" ref="T8:T16" si="1">IF(D8+H8+L8+P8&gt;0, D8+H8+L8+P8, " ")</f>
        <v xml:space="preserve"> </v>
      </c>
      <c r="U8" s="30">
        <f t="shared" ref="U8:V16" si="2">IF(S8&lt;&gt;" ", (IF(E8&lt;&gt;" ", E8, 0)+IF(I8&lt;&gt;" ", I8, 0)+IF(M8&lt;&gt;" ", M8, 0)+IF(Q8&lt;&gt;" ", Q8, 0)), " ")</f>
        <v>268</v>
      </c>
      <c r="V8" s="31" t="str">
        <f t="shared" si="2"/>
        <v xml:space="preserve"> </v>
      </c>
      <c r="W8" s="9"/>
      <c r="X8" s="9"/>
    </row>
    <row r="9" spans="1:24" ht="15" customHeight="1" x14ac:dyDescent="0.2">
      <c r="A9" s="57">
        <v>3</v>
      </c>
      <c r="B9" s="50" t="s">
        <v>15</v>
      </c>
      <c r="C9" s="37">
        <v>2</v>
      </c>
      <c r="D9" s="38"/>
      <c r="E9" s="30">
        <f t="shared" ref="E9:F14" si="3">IF(C9&gt;0,C9*34, " ")</f>
        <v>68</v>
      </c>
      <c r="F9" s="31" t="str">
        <f t="shared" si="3"/>
        <v xml:space="preserve"> </v>
      </c>
      <c r="G9" s="38">
        <v>2</v>
      </c>
      <c r="H9" s="38"/>
      <c r="I9" s="30">
        <f t="shared" ref="I9:J15" si="4">IF(G9&gt;0,G9*34, " ")</f>
        <v>68</v>
      </c>
      <c r="J9" s="31" t="str">
        <f t="shared" si="4"/>
        <v xml:space="preserve"> </v>
      </c>
      <c r="K9" s="37">
        <v>2</v>
      </c>
      <c r="L9" s="38"/>
      <c r="M9" s="30">
        <f t="shared" ref="M9:N16" si="5">IF(K9&gt;0,K9*34, " ")</f>
        <v>68</v>
      </c>
      <c r="N9" s="31" t="str">
        <f t="shared" si="5"/>
        <v xml:space="preserve"> </v>
      </c>
      <c r="O9" s="41">
        <v>2</v>
      </c>
      <c r="P9" s="38"/>
      <c r="Q9" s="30">
        <f t="shared" ref="Q9:R15" si="6">IF(O9&gt;0,O9*32, " ")</f>
        <v>64</v>
      </c>
      <c r="R9" s="31" t="str">
        <f t="shared" si="6"/>
        <v xml:space="preserve"> </v>
      </c>
      <c r="S9" s="67">
        <f t="shared" si="0"/>
        <v>8</v>
      </c>
      <c r="T9" s="30" t="str">
        <f t="shared" si="1"/>
        <v xml:space="preserve"> </v>
      </c>
      <c r="U9" s="30">
        <f t="shared" si="2"/>
        <v>268</v>
      </c>
      <c r="V9" s="31" t="str">
        <f t="shared" si="2"/>
        <v xml:space="preserve"> </v>
      </c>
      <c r="W9" s="9"/>
      <c r="X9" s="9"/>
    </row>
    <row r="10" spans="1:24" ht="15" customHeight="1" x14ac:dyDescent="0.2">
      <c r="A10" s="57">
        <v>4</v>
      </c>
      <c r="B10" s="51" t="s">
        <v>138</v>
      </c>
      <c r="C10" s="37">
        <v>3</v>
      </c>
      <c r="D10" s="38"/>
      <c r="E10" s="30">
        <f t="shared" si="3"/>
        <v>102</v>
      </c>
      <c r="F10" s="31" t="str">
        <f t="shared" si="3"/>
        <v xml:space="preserve"> </v>
      </c>
      <c r="G10" s="38">
        <v>3</v>
      </c>
      <c r="H10" s="38"/>
      <c r="I10" s="30">
        <f t="shared" si="4"/>
        <v>102</v>
      </c>
      <c r="J10" s="31" t="str">
        <f t="shared" si="4"/>
        <v xml:space="preserve"> </v>
      </c>
      <c r="K10" s="37">
        <v>3</v>
      </c>
      <c r="L10" s="38"/>
      <c r="M10" s="30">
        <f t="shared" si="5"/>
        <v>102</v>
      </c>
      <c r="N10" s="31" t="str">
        <f t="shared" si="5"/>
        <v xml:space="preserve"> </v>
      </c>
      <c r="O10" s="41">
        <v>3</v>
      </c>
      <c r="P10" s="38"/>
      <c r="Q10" s="30">
        <f t="shared" si="6"/>
        <v>96</v>
      </c>
      <c r="R10" s="31" t="str">
        <f t="shared" si="6"/>
        <v xml:space="preserve"> </v>
      </c>
      <c r="S10" s="67">
        <f t="shared" si="0"/>
        <v>12</v>
      </c>
      <c r="T10" s="30" t="str">
        <f t="shared" si="1"/>
        <v xml:space="preserve"> </v>
      </c>
      <c r="U10" s="30">
        <f t="shared" si="2"/>
        <v>402</v>
      </c>
      <c r="V10" s="31" t="str">
        <f t="shared" si="2"/>
        <v xml:space="preserve"> </v>
      </c>
      <c r="W10" s="9"/>
      <c r="X10" s="9"/>
    </row>
    <row r="11" spans="1:24" ht="15" customHeight="1" x14ac:dyDescent="0.2">
      <c r="A11" s="57">
        <v>5</v>
      </c>
      <c r="B11" s="51" t="s">
        <v>137</v>
      </c>
      <c r="C11" s="37"/>
      <c r="D11" s="38">
        <v>2</v>
      </c>
      <c r="E11" s="30" t="str">
        <f t="shared" si="3"/>
        <v xml:space="preserve"> </v>
      </c>
      <c r="F11" s="31">
        <f t="shared" si="3"/>
        <v>68</v>
      </c>
      <c r="G11" s="38"/>
      <c r="H11" s="38"/>
      <c r="I11" s="30" t="str">
        <f t="shared" si="4"/>
        <v xml:space="preserve"> </v>
      </c>
      <c r="J11" s="31" t="str">
        <f t="shared" si="4"/>
        <v xml:space="preserve"> </v>
      </c>
      <c r="K11" s="37"/>
      <c r="L11" s="38"/>
      <c r="M11" s="30" t="str">
        <f t="shared" si="5"/>
        <v xml:space="preserve"> </v>
      </c>
      <c r="N11" s="31" t="str">
        <f t="shared" si="5"/>
        <v xml:space="preserve"> </v>
      </c>
      <c r="O11" s="41"/>
      <c r="P11" s="38"/>
      <c r="Q11" s="30" t="str">
        <f t="shared" si="6"/>
        <v xml:space="preserve"> </v>
      </c>
      <c r="R11" s="31" t="str">
        <f t="shared" si="6"/>
        <v xml:space="preserve"> </v>
      </c>
      <c r="S11" s="67" t="str">
        <f t="shared" si="0"/>
        <v xml:space="preserve"> </v>
      </c>
      <c r="T11" s="30">
        <f t="shared" si="1"/>
        <v>2</v>
      </c>
      <c r="U11" s="30" t="str">
        <f t="shared" si="2"/>
        <v xml:space="preserve"> </v>
      </c>
      <c r="V11" s="31">
        <f t="shared" si="2"/>
        <v>68</v>
      </c>
      <c r="W11" s="9"/>
      <c r="X11" s="9"/>
    </row>
    <row r="12" spans="1:24" ht="15" customHeight="1" x14ac:dyDescent="0.2">
      <c r="A12" s="57">
        <v>6</v>
      </c>
      <c r="B12" s="50" t="s">
        <v>14</v>
      </c>
      <c r="C12" s="37">
        <v>2</v>
      </c>
      <c r="D12" s="38"/>
      <c r="E12" s="30">
        <f t="shared" si="3"/>
        <v>68</v>
      </c>
      <c r="F12" s="31" t="str">
        <f t="shared" si="3"/>
        <v xml:space="preserve"> </v>
      </c>
      <c r="G12" s="38"/>
      <c r="H12" s="38"/>
      <c r="I12" s="30" t="str">
        <f t="shared" si="4"/>
        <v xml:space="preserve"> </v>
      </c>
      <c r="J12" s="31" t="str">
        <f t="shared" si="4"/>
        <v xml:space="preserve"> </v>
      </c>
      <c r="K12" s="37"/>
      <c r="L12" s="38"/>
      <c r="M12" s="30" t="str">
        <f t="shared" si="5"/>
        <v xml:space="preserve"> </v>
      </c>
      <c r="N12" s="31" t="str">
        <f t="shared" si="5"/>
        <v xml:space="preserve"> </v>
      </c>
      <c r="O12" s="41"/>
      <c r="P12" s="38"/>
      <c r="Q12" s="30" t="str">
        <f t="shared" si="6"/>
        <v xml:space="preserve"> </v>
      </c>
      <c r="R12" s="31" t="str">
        <f t="shared" si="6"/>
        <v xml:space="preserve"> </v>
      </c>
      <c r="S12" s="67">
        <f t="shared" si="0"/>
        <v>2</v>
      </c>
      <c r="T12" s="30" t="str">
        <f t="shared" si="1"/>
        <v xml:space="preserve"> </v>
      </c>
      <c r="U12" s="30">
        <f t="shared" si="2"/>
        <v>68</v>
      </c>
      <c r="V12" s="31" t="str">
        <f t="shared" si="2"/>
        <v xml:space="preserve"> </v>
      </c>
      <c r="W12" s="9"/>
      <c r="X12" s="9"/>
    </row>
    <row r="13" spans="1:24" ht="15" customHeight="1" x14ac:dyDescent="0.2">
      <c r="A13" s="57">
        <v>7</v>
      </c>
      <c r="B13" s="50" t="s">
        <v>64</v>
      </c>
      <c r="C13" s="37"/>
      <c r="D13" s="38"/>
      <c r="E13" s="30" t="str">
        <f t="shared" si="3"/>
        <v xml:space="preserve"> </v>
      </c>
      <c r="F13" s="31" t="str">
        <f t="shared" si="3"/>
        <v xml:space="preserve"> </v>
      </c>
      <c r="G13" s="38"/>
      <c r="H13" s="38"/>
      <c r="I13" s="30" t="str">
        <f t="shared" si="4"/>
        <v xml:space="preserve"> </v>
      </c>
      <c r="J13" s="31" t="str">
        <f t="shared" si="4"/>
        <v xml:space="preserve"> </v>
      </c>
      <c r="K13" s="37">
        <v>2</v>
      </c>
      <c r="L13" s="38"/>
      <c r="M13" s="30">
        <f t="shared" si="5"/>
        <v>68</v>
      </c>
      <c r="N13" s="31" t="str">
        <f t="shared" si="5"/>
        <v xml:space="preserve"> </v>
      </c>
      <c r="O13" s="41"/>
      <c r="P13" s="38"/>
      <c r="Q13" s="30" t="str">
        <f t="shared" si="6"/>
        <v xml:space="preserve"> </v>
      </c>
      <c r="R13" s="31" t="str">
        <f t="shared" si="6"/>
        <v xml:space="preserve"> </v>
      </c>
      <c r="S13" s="67">
        <v>2</v>
      </c>
      <c r="T13" s="30" t="str">
        <f t="shared" si="1"/>
        <v xml:space="preserve"> </v>
      </c>
      <c r="U13" s="30">
        <f t="shared" si="2"/>
        <v>68</v>
      </c>
      <c r="V13" s="31" t="str">
        <f t="shared" si="2"/>
        <v xml:space="preserve"> </v>
      </c>
      <c r="W13" s="9"/>
      <c r="X13" s="9"/>
    </row>
    <row r="14" spans="1:24" ht="15" customHeight="1" x14ac:dyDescent="0.2">
      <c r="A14" s="57">
        <v>8</v>
      </c>
      <c r="B14" s="36" t="s">
        <v>38</v>
      </c>
      <c r="C14" s="37">
        <v>2</v>
      </c>
      <c r="D14" s="38"/>
      <c r="E14" s="30">
        <f t="shared" si="3"/>
        <v>68</v>
      </c>
      <c r="F14" s="31" t="str">
        <f t="shared" si="3"/>
        <v xml:space="preserve"> </v>
      </c>
      <c r="G14" s="38">
        <v>2</v>
      </c>
      <c r="H14" s="38"/>
      <c r="I14" s="30">
        <f t="shared" si="4"/>
        <v>68</v>
      </c>
      <c r="J14" s="31" t="str">
        <f t="shared" si="4"/>
        <v xml:space="preserve"> </v>
      </c>
      <c r="K14" s="37"/>
      <c r="L14" s="38"/>
      <c r="M14" s="30" t="str">
        <f t="shared" si="5"/>
        <v xml:space="preserve"> </v>
      </c>
      <c r="N14" s="31" t="str">
        <f t="shared" si="5"/>
        <v xml:space="preserve"> </v>
      </c>
      <c r="O14" s="41"/>
      <c r="P14" s="38"/>
      <c r="Q14" s="30" t="str">
        <f t="shared" si="6"/>
        <v xml:space="preserve"> </v>
      </c>
      <c r="R14" s="31" t="str">
        <f t="shared" si="6"/>
        <v xml:space="preserve"> </v>
      </c>
      <c r="S14" s="67">
        <f t="shared" si="0"/>
        <v>4</v>
      </c>
      <c r="T14" s="30" t="str">
        <f t="shared" si="1"/>
        <v xml:space="preserve"> </v>
      </c>
      <c r="U14" s="30">
        <f t="shared" si="2"/>
        <v>136</v>
      </c>
      <c r="V14" s="31" t="str">
        <f t="shared" si="2"/>
        <v xml:space="preserve"> </v>
      </c>
      <c r="W14" s="9"/>
      <c r="X14" s="9"/>
    </row>
    <row r="15" spans="1:24" ht="15" customHeight="1" x14ac:dyDescent="0.2">
      <c r="A15" s="57">
        <v>9</v>
      </c>
      <c r="B15" s="36" t="s">
        <v>41</v>
      </c>
      <c r="C15" s="37"/>
      <c r="D15" s="38"/>
      <c r="E15" s="30"/>
      <c r="F15" s="31"/>
      <c r="G15" s="38">
        <v>2</v>
      </c>
      <c r="H15" s="38"/>
      <c r="I15" s="30">
        <f t="shared" si="4"/>
        <v>68</v>
      </c>
      <c r="J15" s="31"/>
      <c r="K15" s="37"/>
      <c r="L15" s="38"/>
      <c r="M15" s="30" t="str">
        <f t="shared" si="5"/>
        <v xml:space="preserve"> </v>
      </c>
      <c r="N15" s="31"/>
      <c r="O15" s="41"/>
      <c r="P15" s="38"/>
      <c r="Q15" s="30" t="str">
        <f t="shared" si="6"/>
        <v xml:space="preserve"> </v>
      </c>
      <c r="R15" s="31"/>
      <c r="S15" s="67">
        <f t="shared" si="0"/>
        <v>2</v>
      </c>
      <c r="T15" s="30" t="str">
        <f t="shared" si="1"/>
        <v xml:space="preserve"> </v>
      </c>
      <c r="U15" s="30">
        <f t="shared" si="2"/>
        <v>68</v>
      </c>
      <c r="V15" s="31" t="str">
        <f t="shared" si="2"/>
        <v xml:space="preserve"> </v>
      </c>
      <c r="W15" s="9"/>
      <c r="X15" s="9"/>
    </row>
    <row r="16" spans="1:24" ht="15" customHeight="1" x14ac:dyDescent="0.2">
      <c r="A16" s="57">
        <v>10</v>
      </c>
      <c r="B16" s="36" t="s">
        <v>136</v>
      </c>
      <c r="C16" s="37"/>
      <c r="D16" s="38"/>
      <c r="E16" s="30" t="str">
        <f>IF(C16&gt;0,C16*34, " ")</f>
        <v xml:space="preserve"> </v>
      </c>
      <c r="F16" s="31"/>
      <c r="G16" s="38"/>
      <c r="H16" s="38"/>
      <c r="I16" s="30" t="str">
        <f>IF(G16&gt;0,G16*34, " ")</f>
        <v xml:space="preserve"> </v>
      </c>
      <c r="J16" s="31"/>
      <c r="K16" s="41">
        <v>2</v>
      </c>
      <c r="L16" s="38"/>
      <c r="M16" s="30">
        <f t="shared" si="5"/>
        <v>68</v>
      </c>
      <c r="N16" s="31"/>
      <c r="O16" s="41"/>
      <c r="P16" s="38"/>
      <c r="Q16" s="30"/>
      <c r="R16" s="31"/>
      <c r="S16" s="67">
        <f t="shared" si="0"/>
        <v>2</v>
      </c>
      <c r="T16" s="30" t="str">
        <f t="shared" si="1"/>
        <v xml:space="preserve"> </v>
      </c>
      <c r="U16" s="30">
        <f t="shared" si="2"/>
        <v>68</v>
      </c>
      <c r="V16" s="31" t="str">
        <f t="shared" si="2"/>
        <v xml:space="preserve"> </v>
      </c>
      <c r="W16" s="9"/>
      <c r="X16" s="9"/>
    </row>
    <row r="17" spans="1:24" ht="15" customHeight="1" x14ac:dyDescent="0.2">
      <c r="A17" s="57">
        <v>11</v>
      </c>
      <c r="B17" s="39" t="s">
        <v>35</v>
      </c>
      <c r="C17" s="37">
        <v>2</v>
      </c>
      <c r="D17" s="38"/>
      <c r="E17" s="30">
        <f t="shared" ref="E17:E19" si="7">IF(C17&gt;0,C17*34, " ")</f>
        <v>68</v>
      </c>
      <c r="F17" s="31" t="str">
        <f t="shared" ref="F17" si="8">IF(D17&gt;0,D17*34, " ")</f>
        <v xml:space="preserve"> </v>
      </c>
      <c r="G17" s="38">
        <v>2</v>
      </c>
      <c r="H17" s="38"/>
      <c r="I17" s="30">
        <f t="shared" ref="I17:I19" si="9">IF(G17&gt;0,G17*34, " ")</f>
        <v>68</v>
      </c>
      <c r="J17" s="31" t="str">
        <f t="shared" ref="J17" si="10">IF(H17&gt;0,H17*34, " ")</f>
        <v xml:space="preserve"> </v>
      </c>
      <c r="K17" s="37">
        <v>2</v>
      </c>
      <c r="L17" s="38"/>
      <c r="M17" s="30">
        <f t="shared" ref="M17:M20" si="11">IF(K17&gt;0,K17*34, " ")</f>
        <v>68</v>
      </c>
      <c r="N17" s="31" t="str">
        <f t="shared" ref="N17" si="12">IF(L17&gt;0,L17*34, " ")</f>
        <v xml:space="preserve"> </v>
      </c>
      <c r="O17" s="41">
        <v>2</v>
      </c>
      <c r="P17" s="38"/>
      <c r="Q17" s="30">
        <f t="shared" ref="Q17:Q20" si="13">IF(O17&gt;0,O17*32, " ")</f>
        <v>64</v>
      </c>
      <c r="R17" s="31" t="str">
        <f t="shared" ref="R17" si="14">IF(P17&gt;0,P17*32, " ")</f>
        <v xml:space="preserve"> </v>
      </c>
      <c r="S17" s="79">
        <f t="shared" ref="S17" si="15">IF(C17+G17+K17+O17&gt;0,C17+G17+K17+O17, " ")</f>
        <v>8</v>
      </c>
      <c r="T17" s="30" t="str">
        <f t="shared" ref="T17" si="16">IF(D17+H17+L17+P17&gt;0, D17+H17+L17+P17, " ")</f>
        <v xml:space="preserve"> </v>
      </c>
      <c r="U17" s="30">
        <f t="shared" ref="U17:U19" si="17">IF(S17&lt;&gt;" ", (IF(E17&lt;&gt;" ", E17, 0)+IF(I17&lt;&gt;" ", I17, 0)+IF(M17&lt;&gt;" ", M17, 0)+IF(Q17&lt;&gt;" ", Q17, 0)), " ")</f>
        <v>268</v>
      </c>
      <c r="V17" s="31" t="str">
        <f t="shared" ref="V17" si="18">IF(T17&lt;&gt;" ", (IF(F17&lt;&gt;" ", F17, 0)+IF(J17&lt;&gt;" ", J17, 0)+IF(N17&lt;&gt;" ", N17, 0)+IF(R17&lt;&gt;" ", R17, 0)), " ")</f>
        <v xml:space="preserve"> </v>
      </c>
      <c r="W17" s="9"/>
      <c r="X17" s="9"/>
    </row>
    <row r="18" spans="1:24" ht="15" customHeight="1" x14ac:dyDescent="0.2">
      <c r="A18" s="57">
        <v>12</v>
      </c>
      <c r="B18" s="49" t="s">
        <v>65</v>
      </c>
      <c r="C18" s="37">
        <v>1</v>
      </c>
      <c r="D18" s="38"/>
      <c r="E18" s="30">
        <f t="shared" si="7"/>
        <v>34</v>
      </c>
      <c r="F18" s="31"/>
      <c r="G18" s="38">
        <v>1</v>
      </c>
      <c r="H18" s="38"/>
      <c r="I18" s="30">
        <f t="shared" si="9"/>
        <v>34</v>
      </c>
      <c r="J18" s="31"/>
      <c r="K18" s="37">
        <v>1</v>
      </c>
      <c r="L18" s="38"/>
      <c r="M18" s="30">
        <f t="shared" si="11"/>
        <v>34</v>
      </c>
      <c r="N18" s="31"/>
      <c r="O18" s="41">
        <v>1</v>
      </c>
      <c r="P18" s="38"/>
      <c r="Q18" s="30">
        <f t="shared" si="13"/>
        <v>32</v>
      </c>
      <c r="R18" s="31"/>
      <c r="S18" s="69">
        <f t="shared" ref="S18:S19" si="19">C18+G18+K18+O18</f>
        <v>4</v>
      </c>
      <c r="T18" s="32"/>
      <c r="U18" s="32">
        <f t="shared" si="17"/>
        <v>134</v>
      </c>
      <c r="V18" s="59"/>
      <c r="W18" s="9"/>
      <c r="X18" s="9"/>
    </row>
    <row r="19" spans="1:24" ht="15" customHeight="1" x14ac:dyDescent="0.2">
      <c r="A19" s="57">
        <v>13</v>
      </c>
      <c r="B19" s="96" t="s">
        <v>66</v>
      </c>
      <c r="C19" s="37">
        <v>1</v>
      </c>
      <c r="D19" s="38"/>
      <c r="E19" s="30">
        <f t="shared" si="7"/>
        <v>34</v>
      </c>
      <c r="F19" s="31"/>
      <c r="G19" s="38">
        <v>1</v>
      </c>
      <c r="H19" s="38"/>
      <c r="I19" s="30">
        <f t="shared" si="9"/>
        <v>34</v>
      </c>
      <c r="J19" s="31"/>
      <c r="K19" s="37"/>
      <c r="L19" s="38"/>
      <c r="M19" s="30" t="str">
        <f t="shared" si="11"/>
        <v xml:space="preserve"> </v>
      </c>
      <c r="N19" s="31"/>
      <c r="O19" s="41"/>
      <c r="P19" s="38"/>
      <c r="Q19" s="30" t="str">
        <f t="shared" si="13"/>
        <v xml:space="preserve"> </v>
      </c>
      <c r="R19" s="31"/>
      <c r="S19" s="67">
        <f t="shared" si="19"/>
        <v>2</v>
      </c>
      <c r="T19" s="94"/>
      <c r="U19" s="30">
        <f t="shared" si="17"/>
        <v>68</v>
      </c>
      <c r="V19" s="95"/>
      <c r="W19" s="9"/>
      <c r="X19" s="9"/>
    </row>
    <row r="20" spans="1:24" ht="15" customHeight="1" thickBot="1" x14ac:dyDescent="0.25">
      <c r="A20" s="57">
        <v>14</v>
      </c>
      <c r="B20" s="36" t="s">
        <v>67</v>
      </c>
      <c r="C20" s="37"/>
      <c r="D20" s="38"/>
      <c r="E20" s="30" t="str">
        <f>IF(C20&gt;0,C20*34, " ")</f>
        <v xml:space="preserve"> </v>
      </c>
      <c r="F20" s="31"/>
      <c r="G20" s="38"/>
      <c r="H20" s="38"/>
      <c r="I20" s="30"/>
      <c r="J20" s="31"/>
      <c r="K20" s="37">
        <v>1</v>
      </c>
      <c r="L20" s="38"/>
      <c r="M20" s="30">
        <f t="shared" si="11"/>
        <v>34</v>
      </c>
      <c r="N20" s="31"/>
      <c r="O20" s="41">
        <v>1</v>
      </c>
      <c r="P20" s="38"/>
      <c r="Q20" s="30">
        <f t="shared" si="13"/>
        <v>32</v>
      </c>
      <c r="R20" s="31"/>
      <c r="S20" s="75">
        <f>C20+G20+K20+O20</f>
        <v>2</v>
      </c>
      <c r="T20" s="74"/>
      <c r="U20" s="74">
        <f>IF(S20&lt;&gt;" ", (IF(E20&lt;&gt;" ", E20, 0)+IF(I20&lt;&gt;" ", I20, 0)+IF(M20&lt;&gt;" ", M20, 0)+IF(Q20&lt;&gt;" ", Q20, 0)), " ")</f>
        <v>66</v>
      </c>
      <c r="V20" s="68"/>
      <c r="W20" s="9"/>
      <c r="X20" s="9"/>
    </row>
    <row r="21" spans="1:24" ht="15" customHeight="1" thickBot="1" x14ac:dyDescent="0.25">
      <c r="A21" s="256" t="s">
        <v>17</v>
      </c>
      <c r="B21" s="257"/>
      <c r="C21" s="10" t="s">
        <v>9</v>
      </c>
      <c r="D21" s="11" t="s">
        <v>10</v>
      </c>
      <c r="E21" s="11" t="s">
        <v>9</v>
      </c>
      <c r="F21" s="12" t="s">
        <v>10</v>
      </c>
      <c r="G21" s="13" t="s">
        <v>9</v>
      </c>
      <c r="H21" s="11" t="s">
        <v>10</v>
      </c>
      <c r="I21" s="11" t="s">
        <v>9</v>
      </c>
      <c r="J21" s="14" t="s">
        <v>10</v>
      </c>
      <c r="K21" s="10" t="s">
        <v>9</v>
      </c>
      <c r="L21" s="11" t="s">
        <v>10</v>
      </c>
      <c r="M21" s="11" t="s">
        <v>9</v>
      </c>
      <c r="N21" s="12" t="s">
        <v>10</v>
      </c>
      <c r="O21" s="13" t="s">
        <v>9</v>
      </c>
      <c r="P21" s="11" t="s">
        <v>10</v>
      </c>
      <c r="Q21" s="11" t="s">
        <v>9</v>
      </c>
      <c r="R21" s="12" t="s">
        <v>10</v>
      </c>
      <c r="S21" s="13" t="s">
        <v>9</v>
      </c>
      <c r="T21" s="11" t="s">
        <v>10</v>
      </c>
      <c r="U21" s="11" t="s">
        <v>9</v>
      </c>
      <c r="V21" s="12" t="s">
        <v>10</v>
      </c>
      <c r="W21" s="9"/>
      <c r="X21" s="9"/>
    </row>
    <row r="22" spans="1:24" ht="15" customHeight="1" x14ac:dyDescent="0.2">
      <c r="A22" s="57">
        <v>1</v>
      </c>
      <c r="B22" s="33" t="s">
        <v>99</v>
      </c>
      <c r="C22" s="165">
        <v>2</v>
      </c>
      <c r="D22" s="166">
        <v>2</v>
      </c>
      <c r="E22" s="116">
        <f>IF(C22&gt;0,C22*34, " ")</f>
        <v>68</v>
      </c>
      <c r="F22" s="117">
        <f>IF(D22&gt;0,D22*34, " ")</f>
        <v>68</v>
      </c>
      <c r="G22" s="166">
        <v>2</v>
      </c>
      <c r="H22" s="166">
        <v>2</v>
      </c>
      <c r="I22" s="116">
        <f>IF(G22&gt;0,G22*34, " ")</f>
        <v>68</v>
      </c>
      <c r="J22" s="117">
        <f>IF(H22&gt;0,H22*34, " ")</f>
        <v>68</v>
      </c>
      <c r="K22" s="167">
        <v>2</v>
      </c>
      <c r="L22" s="168">
        <v>2</v>
      </c>
      <c r="M22" s="116">
        <f>IF(K22&gt;0,K22*34, " ")</f>
        <v>68</v>
      </c>
      <c r="N22" s="29">
        <f>IF(L22&gt;0,L22*34, " ")</f>
        <v>68</v>
      </c>
      <c r="O22" s="45">
        <v>2</v>
      </c>
      <c r="P22" s="45">
        <v>2</v>
      </c>
      <c r="Q22" s="28">
        <f>IF(O22&gt;0, O22*32, " ")</f>
        <v>64</v>
      </c>
      <c r="R22" s="29">
        <f>IF(P22&gt;0,P22*32, " ")</f>
        <v>64</v>
      </c>
      <c r="S22" s="69">
        <f>IF(C22+G22+K22+O22&gt;0,C22+G22+K22+O22, " ")</f>
        <v>8</v>
      </c>
      <c r="T22" s="32">
        <f>IF(D22+H22+L22+P22&gt;0, D22+H22+L22+P22, " ")</f>
        <v>8</v>
      </c>
      <c r="U22" s="32">
        <f>IF(S22&lt;&gt;" ", (IF(E22&lt;&gt;" ", E22, 0)+IF(I22&lt;&gt;" ", I22, 0)+IF(M22&lt;&gt;" ", M22, 0)+IF(Q22&lt;&gt;" ", Q22, 0)), " ")</f>
        <v>268</v>
      </c>
      <c r="V22" s="59">
        <f>IF(T22&lt;&gt;" ", (IF(F22&lt;&gt;" ", F22, 0)+IF(J22&lt;&gt;" ", J22, 0)+IF(N22&lt;&gt;" ", N22, 0)+IF(R22&lt;&gt;" ", R22, 0)), " ")</f>
        <v>268</v>
      </c>
      <c r="W22" s="9"/>
      <c r="X22" s="9"/>
    </row>
    <row r="23" spans="1:24" ht="15" customHeight="1" x14ac:dyDescent="0.2">
      <c r="A23" s="58">
        <v>2</v>
      </c>
      <c r="B23" s="36" t="s">
        <v>54</v>
      </c>
      <c r="C23" s="88">
        <v>4</v>
      </c>
      <c r="D23" s="89"/>
      <c r="E23" s="90">
        <f>IF(C23&gt;0,C23*34, " ")</f>
        <v>136</v>
      </c>
      <c r="F23" s="91" t="str">
        <f>IF(D23&gt;0,D23*34, " ")</f>
        <v xml:space="preserve"> </v>
      </c>
      <c r="G23" s="89">
        <v>4</v>
      </c>
      <c r="H23" s="89"/>
      <c r="I23" s="90">
        <f>IF(G23&gt;0,G23*34, " ")</f>
        <v>136</v>
      </c>
      <c r="J23" s="91" t="str">
        <f>IF(H23&gt;0,H23*34, " ")</f>
        <v xml:space="preserve"> </v>
      </c>
      <c r="K23" s="88">
        <v>2</v>
      </c>
      <c r="L23" s="89"/>
      <c r="M23" s="90">
        <f>IF(K23&gt;0,K23*34, " ")</f>
        <v>68</v>
      </c>
      <c r="N23" s="31" t="str">
        <f>IF(L23&gt;0,L23*34, " ")</f>
        <v xml:space="preserve"> </v>
      </c>
      <c r="O23" s="45">
        <v>2</v>
      </c>
      <c r="P23" s="45"/>
      <c r="Q23" s="30">
        <f>IF(O23&gt;0,O23*32, " ")</f>
        <v>64</v>
      </c>
      <c r="R23" s="31" t="str">
        <f>IF(P23&gt;0,P23*34, " ")</f>
        <v xml:space="preserve"> </v>
      </c>
      <c r="S23" s="67">
        <f t="shared" ref="S23:S34" si="20">IF(C23+G23+K23+O23&gt;0,C23+G23+K23+O23, " ")</f>
        <v>12</v>
      </c>
      <c r="T23" s="30" t="str">
        <f t="shared" ref="T23:T34" si="21">IF(D23+H23+L23+P23&gt;0, D23+H23+L23+P23, " ")</f>
        <v xml:space="preserve"> </v>
      </c>
      <c r="U23" s="30">
        <f t="shared" ref="U23:V34" si="22">IF(S23&lt;&gt;" ", (IF(E23&lt;&gt;" ", E23, 0)+IF(I23&lt;&gt;" ", I23, 0)+IF(M23&lt;&gt;" ", M23, 0)+IF(Q23&lt;&gt;" ", Q23, 0)), " ")</f>
        <v>404</v>
      </c>
      <c r="V23" s="31" t="str">
        <f t="shared" si="22"/>
        <v xml:space="preserve"> </v>
      </c>
      <c r="W23" s="9"/>
      <c r="X23" s="9"/>
    </row>
    <row r="24" spans="1:24" ht="15" customHeight="1" x14ac:dyDescent="0.2">
      <c r="A24" s="58">
        <v>3</v>
      </c>
      <c r="B24" s="51" t="s">
        <v>59</v>
      </c>
      <c r="C24" s="121"/>
      <c r="D24" s="122"/>
      <c r="E24" s="90" t="str">
        <f t="shared" ref="E24:F34" si="23">IF(C24&gt;0,C24*34, " ")</f>
        <v xml:space="preserve"> </v>
      </c>
      <c r="F24" s="91" t="str">
        <f t="shared" si="23"/>
        <v xml:space="preserve"> </v>
      </c>
      <c r="G24" s="122"/>
      <c r="H24" s="122">
        <v>2</v>
      </c>
      <c r="I24" s="90" t="str">
        <f t="shared" ref="I24:J34" si="24">IF(G24&gt;0,G24*34, " ")</f>
        <v xml:space="preserve"> </v>
      </c>
      <c r="J24" s="91">
        <f t="shared" si="24"/>
        <v>68</v>
      </c>
      <c r="K24" s="121"/>
      <c r="L24" s="122">
        <v>2</v>
      </c>
      <c r="M24" s="90" t="str">
        <f t="shared" ref="M24:N34" si="25">IF(K24&gt;0,K24*34, " ")</f>
        <v xml:space="preserve"> </v>
      </c>
      <c r="N24" s="31">
        <f t="shared" si="25"/>
        <v>68</v>
      </c>
      <c r="O24" s="41"/>
      <c r="P24" s="38"/>
      <c r="Q24" s="30" t="str">
        <f t="shared" ref="Q24:R34" si="26">IF(O24&gt;0,O24*32, " ")</f>
        <v xml:space="preserve"> </v>
      </c>
      <c r="R24" s="31" t="str">
        <f t="shared" si="26"/>
        <v xml:space="preserve"> </v>
      </c>
      <c r="S24" s="67" t="str">
        <f t="shared" si="20"/>
        <v xml:space="preserve"> </v>
      </c>
      <c r="T24" s="30">
        <f t="shared" si="21"/>
        <v>4</v>
      </c>
      <c r="U24" s="30" t="str">
        <f t="shared" si="22"/>
        <v xml:space="preserve"> </v>
      </c>
      <c r="V24" s="31">
        <f t="shared" si="22"/>
        <v>136</v>
      </c>
      <c r="W24" s="9"/>
      <c r="X24" s="9"/>
    </row>
    <row r="25" spans="1:24" ht="15" customHeight="1" x14ac:dyDescent="0.2">
      <c r="A25" s="58">
        <v>4</v>
      </c>
      <c r="B25" s="51" t="s">
        <v>29</v>
      </c>
      <c r="C25" s="121"/>
      <c r="D25" s="122"/>
      <c r="E25" s="90" t="str">
        <f t="shared" si="23"/>
        <v xml:space="preserve"> </v>
      </c>
      <c r="F25" s="91" t="str">
        <f t="shared" si="23"/>
        <v xml:space="preserve"> </v>
      </c>
      <c r="G25" s="122"/>
      <c r="H25" s="122"/>
      <c r="I25" s="90" t="str">
        <f t="shared" si="24"/>
        <v xml:space="preserve"> </v>
      </c>
      <c r="J25" s="91" t="str">
        <f t="shared" si="24"/>
        <v xml:space="preserve"> </v>
      </c>
      <c r="K25" s="121"/>
      <c r="L25" s="122"/>
      <c r="M25" s="90" t="str">
        <f t="shared" si="25"/>
        <v xml:space="preserve"> </v>
      </c>
      <c r="N25" s="31" t="str">
        <f t="shared" si="25"/>
        <v xml:space="preserve"> </v>
      </c>
      <c r="O25" s="41">
        <v>2</v>
      </c>
      <c r="P25" s="38"/>
      <c r="Q25" s="30">
        <f t="shared" si="26"/>
        <v>64</v>
      </c>
      <c r="R25" s="31" t="str">
        <f t="shared" si="26"/>
        <v xml:space="preserve"> </v>
      </c>
      <c r="S25" s="67">
        <f t="shared" si="20"/>
        <v>2</v>
      </c>
      <c r="T25" s="30" t="str">
        <f t="shared" si="21"/>
        <v xml:space="preserve"> </v>
      </c>
      <c r="U25" s="30">
        <f t="shared" si="22"/>
        <v>64</v>
      </c>
      <c r="V25" s="31" t="str">
        <f t="shared" si="22"/>
        <v xml:space="preserve"> </v>
      </c>
      <c r="W25" s="9"/>
      <c r="X25" s="9"/>
    </row>
    <row r="26" spans="1:24" ht="15" customHeight="1" x14ac:dyDescent="0.2">
      <c r="A26" s="86">
        <v>5</v>
      </c>
      <c r="B26" s="87" t="s">
        <v>55</v>
      </c>
      <c r="C26" s="88"/>
      <c r="D26" s="89"/>
      <c r="E26" s="90" t="str">
        <f t="shared" si="23"/>
        <v xml:space="preserve"> </v>
      </c>
      <c r="F26" s="91" t="str">
        <f t="shared" si="23"/>
        <v xml:space="preserve"> </v>
      </c>
      <c r="G26" s="89">
        <v>2</v>
      </c>
      <c r="H26" s="89"/>
      <c r="I26" s="90">
        <f t="shared" si="24"/>
        <v>68</v>
      </c>
      <c r="J26" s="91" t="str">
        <f t="shared" si="24"/>
        <v xml:space="preserve"> </v>
      </c>
      <c r="K26" s="88">
        <v>2</v>
      </c>
      <c r="L26" s="89"/>
      <c r="M26" s="90">
        <f t="shared" si="25"/>
        <v>68</v>
      </c>
      <c r="N26" s="91" t="str">
        <f t="shared" si="25"/>
        <v xml:space="preserve"> </v>
      </c>
      <c r="O26" s="89"/>
      <c r="P26" s="89"/>
      <c r="Q26" s="90" t="str">
        <f t="shared" si="26"/>
        <v xml:space="preserve"> </v>
      </c>
      <c r="R26" s="91" t="str">
        <f t="shared" si="26"/>
        <v xml:space="preserve"> </v>
      </c>
      <c r="S26" s="92">
        <f t="shared" si="20"/>
        <v>4</v>
      </c>
      <c r="T26" s="90" t="str">
        <f t="shared" si="21"/>
        <v xml:space="preserve"> </v>
      </c>
      <c r="U26" s="90">
        <f t="shared" si="22"/>
        <v>136</v>
      </c>
      <c r="V26" s="91" t="str">
        <f t="shared" si="22"/>
        <v xml:space="preserve"> </v>
      </c>
      <c r="W26" s="9"/>
      <c r="X26" s="9"/>
    </row>
    <row r="27" spans="1:24" ht="15" customHeight="1" x14ac:dyDescent="0.2">
      <c r="A27" s="58">
        <v>6</v>
      </c>
      <c r="B27" s="36" t="s">
        <v>53</v>
      </c>
      <c r="C27" s="88"/>
      <c r="D27" s="89"/>
      <c r="E27" s="90" t="str">
        <f t="shared" si="23"/>
        <v xml:space="preserve"> </v>
      </c>
      <c r="F27" s="91" t="str">
        <f t="shared" si="23"/>
        <v xml:space="preserve"> </v>
      </c>
      <c r="G27" s="89"/>
      <c r="H27" s="89"/>
      <c r="I27" s="90" t="str">
        <f t="shared" si="24"/>
        <v xml:space="preserve"> </v>
      </c>
      <c r="J27" s="91" t="str">
        <f t="shared" si="24"/>
        <v xml:space="preserve"> </v>
      </c>
      <c r="K27" s="88">
        <v>2</v>
      </c>
      <c r="L27" s="89"/>
      <c r="M27" s="90">
        <f t="shared" si="25"/>
        <v>68</v>
      </c>
      <c r="N27" s="31" t="str">
        <f t="shared" si="25"/>
        <v xml:space="preserve"> </v>
      </c>
      <c r="O27" s="45">
        <v>2</v>
      </c>
      <c r="P27" s="45"/>
      <c r="Q27" s="30">
        <f t="shared" si="26"/>
        <v>64</v>
      </c>
      <c r="R27" s="31" t="str">
        <f t="shared" si="26"/>
        <v xml:space="preserve"> </v>
      </c>
      <c r="S27" s="67">
        <f t="shared" si="20"/>
        <v>4</v>
      </c>
      <c r="T27" s="30" t="str">
        <f t="shared" si="21"/>
        <v xml:space="preserve"> </v>
      </c>
      <c r="U27" s="30">
        <f t="shared" si="22"/>
        <v>132</v>
      </c>
      <c r="V27" s="31" t="str">
        <f t="shared" si="22"/>
        <v xml:space="preserve"> </v>
      </c>
      <c r="W27" s="9"/>
      <c r="X27" s="9"/>
    </row>
    <row r="28" spans="1:24" ht="15" customHeight="1" x14ac:dyDescent="0.2">
      <c r="A28" s="58">
        <v>7</v>
      </c>
      <c r="B28" s="36" t="s">
        <v>28</v>
      </c>
      <c r="C28" s="88"/>
      <c r="D28" s="89"/>
      <c r="E28" s="90" t="str">
        <f t="shared" si="23"/>
        <v xml:space="preserve"> </v>
      </c>
      <c r="F28" s="91" t="str">
        <f t="shared" si="23"/>
        <v xml:space="preserve"> </v>
      </c>
      <c r="G28" s="89"/>
      <c r="H28" s="89"/>
      <c r="I28" s="90" t="str">
        <f t="shared" si="24"/>
        <v xml:space="preserve"> </v>
      </c>
      <c r="J28" s="91" t="str">
        <f t="shared" si="24"/>
        <v xml:space="preserve"> </v>
      </c>
      <c r="K28" s="88"/>
      <c r="L28" s="89"/>
      <c r="M28" s="90" t="str">
        <f t="shared" si="25"/>
        <v xml:space="preserve"> </v>
      </c>
      <c r="N28" s="31" t="str">
        <f t="shared" si="25"/>
        <v xml:space="preserve"> </v>
      </c>
      <c r="O28" s="45">
        <v>2</v>
      </c>
      <c r="P28" s="45"/>
      <c r="Q28" s="30">
        <f t="shared" si="26"/>
        <v>64</v>
      </c>
      <c r="R28" s="31" t="str">
        <f t="shared" si="26"/>
        <v xml:space="preserve"> </v>
      </c>
      <c r="S28" s="67">
        <f t="shared" si="20"/>
        <v>2</v>
      </c>
      <c r="T28" s="30" t="str">
        <f t="shared" si="21"/>
        <v xml:space="preserve"> </v>
      </c>
      <c r="U28" s="30">
        <f t="shared" si="22"/>
        <v>64</v>
      </c>
      <c r="V28" s="31" t="str">
        <f t="shared" si="22"/>
        <v xml:space="preserve"> </v>
      </c>
      <c r="W28" s="9"/>
      <c r="X28" s="9"/>
    </row>
    <row r="29" spans="1:24" ht="15" customHeight="1" x14ac:dyDescent="0.2">
      <c r="A29" s="58">
        <v>8</v>
      </c>
      <c r="B29" s="36" t="s">
        <v>63</v>
      </c>
      <c r="C29" s="88"/>
      <c r="D29" s="89"/>
      <c r="E29" s="90"/>
      <c r="F29" s="91" t="str">
        <f>IF(D29&gt;0,D29*34, " ")</f>
        <v xml:space="preserve"> </v>
      </c>
      <c r="G29" s="89">
        <v>2</v>
      </c>
      <c r="H29" s="89"/>
      <c r="I29" s="90">
        <v>68</v>
      </c>
      <c r="J29" s="91" t="str">
        <f>IF(H29&gt;0,H29*34, " ")</f>
        <v xml:space="preserve"> </v>
      </c>
      <c r="K29" s="88"/>
      <c r="L29" s="89"/>
      <c r="M29" s="90" t="str">
        <f>IF(K29&gt;0,K29*34, " ")</f>
        <v xml:space="preserve"> </v>
      </c>
      <c r="N29" s="31" t="str">
        <f>IF(L29&gt;0,L29*34, " ")</f>
        <v xml:space="preserve"> </v>
      </c>
      <c r="O29" s="45"/>
      <c r="P29" s="45"/>
      <c r="Q29" s="30" t="str">
        <f>IF(O29&gt;0,O29*32, " ")</f>
        <v xml:space="preserve"> </v>
      </c>
      <c r="R29" s="31" t="str">
        <f>IF(P29&gt;0,P29*32, " ")</f>
        <v xml:space="preserve"> </v>
      </c>
      <c r="S29" s="67">
        <f>IF(C29+G29+K29+O29&gt;0,C29+G29+K29+O29, " ")</f>
        <v>2</v>
      </c>
      <c r="T29" s="30" t="str">
        <f>IF(D29+H29+L29+P29&gt;0, D29+H29+L29+P29, " ")</f>
        <v xml:space="preserve"> </v>
      </c>
      <c r="U29" s="30">
        <v>68</v>
      </c>
      <c r="V29" s="31" t="str">
        <f>IF(T29&lt;&gt;" ", (IF(F29&lt;&gt;" ", F29, 0)+IF(J29&lt;&gt;" ", J29, 0)+IF(N29&lt;&gt;" ", N29, 0)+IF(R29&lt;&gt;" ", R29, 0)), " ")</f>
        <v xml:space="preserve"> </v>
      </c>
      <c r="W29" s="9"/>
      <c r="X29" s="9"/>
    </row>
    <row r="30" spans="1:24" ht="15" customHeight="1" x14ac:dyDescent="0.2">
      <c r="A30" s="58">
        <v>9</v>
      </c>
      <c r="B30" s="36" t="s">
        <v>93</v>
      </c>
      <c r="C30" s="88"/>
      <c r="D30" s="89"/>
      <c r="E30" s="90"/>
      <c r="F30" s="91"/>
      <c r="G30" s="89"/>
      <c r="H30" s="89"/>
      <c r="I30" s="90"/>
      <c r="J30" s="91"/>
      <c r="K30" s="88">
        <v>2</v>
      </c>
      <c r="L30" s="89"/>
      <c r="M30" s="90">
        <v>68</v>
      </c>
      <c r="N30" s="31"/>
      <c r="O30" s="45"/>
      <c r="P30" s="45"/>
      <c r="Q30" s="30"/>
      <c r="R30" s="31"/>
      <c r="S30" s="67">
        <v>2</v>
      </c>
      <c r="T30" s="30"/>
      <c r="U30" s="30">
        <v>68</v>
      </c>
      <c r="V30" s="31"/>
      <c r="W30" s="9"/>
      <c r="X30" s="9"/>
    </row>
    <row r="31" spans="1:24" ht="15" customHeight="1" x14ac:dyDescent="0.2">
      <c r="A31" s="58">
        <v>10</v>
      </c>
      <c r="B31" s="36" t="s">
        <v>36</v>
      </c>
      <c r="C31" s="88"/>
      <c r="D31" s="89"/>
      <c r="E31" s="90" t="str">
        <f t="shared" si="23"/>
        <v xml:space="preserve"> </v>
      </c>
      <c r="F31" s="91" t="str">
        <f t="shared" si="23"/>
        <v xml:space="preserve"> </v>
      </c>
      <c r="G31" s="89"/>
      <c r="H31" s="89"/>
      <c r="I31" s="90" t="str">
        <f t="shared" si="24"/>
        <v xml:space="preserve"> </v>
      </c>
      <c r="J31" s="91" t="str">
        <f t="shared" si="24"/>
        <v xml:space="preserve"> </v>
      </c>
      <c r="K31" s="88"/>
      <c r="L31" s="89"/>
      <c r="M31" s="90" t="str">
        <f t="shared" si="25"/>
        <v xml:space="preserve"> </v>
      </c>
      <c r="N31" s="31" t="str">
        <f t="shared" si="25"/>
        <v xml:space="preserve"> </v>
      </c>
      <c r="O31" s="45">
        <v>2</v>
      </c>
      <c r="P31" s="45"/>
      <c r="Q31" s="30">
        <f t="shared" si="26"/>
        <v>64</v>
      </c>
      <c r="R31" s="31" t="str">
        <f t="shared" si="26"/>
        <v xml:space="preserve"> </v>
      </c>
      <c r="S31" s="67">
        <f t="shared" si="20"/>
        <v>2</v>
      </c>
      <c r="T31" s="30" t="str">
        <f t="shared" si="21"/>
        <v xml:space="preserve"> </v>
      </c>
      <c r="U31" s="30">
        <f t="shared" si="22"/>
        <v>64</v>
      </c>
      <c r="V31" s="31" t="str">
        <f t="shared" si="22"/>
        <v xml:space="preserve"> </v>
      </c>
      <c r="W31" s="9"/>
      <c r="X31" s="9"/>
    </row>
    <row r="32" spans="1:24" ht="15" customHeight="1" x14ac:dyDescent="0.2">
      <c r="A32" s="58">
        <v>11</v>
      </c>
      <c r="B32" s="36" t="s">
        <v>22</v>
      </c>
      <c r="C32" s="88"/>
      <c r="D32" s="89">
        <v>2</v>
      </c>
      <c r="E32" s="90" t="str">
        <f t="shared" si="23"/>
        <v xml:space="preserve"> </v>
      </c>
      <c r="F32" s="91">
        <f t="shared" si="23"/>
        <v>68</v>
      </c>
      <c r="G32" s="89"/>
      <c r="H32" s="89">
        <v>2</v>
      </c>
      <c r="I32" s="90" t="str">
        <f t="shared" si="24"/>
        <v xml:space="preserve"> </v>
      </c>
      <c r="J32" s="91">
        <f t="shared" si="24"/>
        <v>68</v>
      </c>
      <c r="K32" s="88"/>
      <c r="L32" s="89">
        <v>2</v>
      </c>
      <c r="M32" s="90" t="str">
        <f t="shared" si="25"/>
        <v xml:space="preserve"> </v>
      </c>
      <c r="N32" s="31">
        <f t="shared" si="25"/>
        <v>68</v>
      </c>
      <c r="O32" s="45"/>
      <c r="P32" s="45">
        <v>4</v>
      </c>
      <c r="Q32" s="30" t="str">
        <f t="shared" si="26"/>
        <v xml:space="preserve"> </v>
      </c>
      <c r="R32" s="31">
        <f t="shared" si="26"/>
        <v>128</v>
      </c>
      <c r="S32" s="67" t="str">
        <f t="shared" si="20"/>
        <v xml:space="preserve"> </v>
      </c>
      <c r="T32" s="30">
        <f t="shared" si="21"/>
        <v>10</v>
      </c>
      <c r="U32" s="30" t="str">
        <f t="shared" si="22"/>
        <v xml:space="preserve"> </v>
      </c>
      <c r="V32" s="31">
        <f t="shared" si="22"/>
        <v>332</v>
      </c>
      <c r="W32" s="9"/>
      <c r="X32" s="9"/>
    </row>
    <row r="33" spans="1:24" ht="15" customHeight="1" x14ac:dyDescent="0.2">
      <c r="A33" s="58"/>
      <c r="B33" s="36" t="s">
        <v>56</v>
      </c>
      <c r="C33" s="88"/>
      <c r="D33" s="89"/>
      <c r="E33" s="90"/>
      <c r="F33" s="91"/>
      <c r="G33" s="89"/>
      <c r="H33" s="89"/>
      <c r="I33" s="90"/>
      <c r="J33" s="91"/>
      <c r="K33" s="88"/>
      <c r="L33" s="89"/>
      <c r="M33" s="90"/>
      <c r="N33" s="31"/>
      <c r="O33" s="45"/>
      <c r="P33" s="45"/>
      <c r="Q33" s="30"/>
      <c r="R33" s="31"/>
      <c r="S33" s="67" t="str">
        <f t="shared" si="20"/>
        <v xml:space="preserve"> </v>
      </c>
      <c r="T33" s="30" t="str">
        <f t="shared" si="21"/>
        <v xml:space="preserve"> </v>
      </c>
      <c r="U33" s="30" t="str">
        <f t="shared" si="22"/>
        <v xml:space="preserve"> </v>
      </c>
      <c r="V33" s="31" t="str">
        <f t="shared" si="22"/>
        <v xml:space="preserve"> </v>
      </c>
      <c r="W33" s="9"/>
      <c r="X33" s="9"/>
    </row>
    <row r="34" spans="1:24" ht="15" customHeight="1" thickBot="1" x14ac:dyDescent="0.25">
      <c r="A34" s="58"/>
      <c r="B34" s="36" t="s">
        <v>94</v>
      </c>
      <c r="C34" s="88"/>
      <c r="D34" s="89"/>
      <c r="E34" s="90" t="str">
        <f t="shared" si="23"/>
        <v xml:space="preserve"> </v>
      </c>
      <c r="F34" s="91" t="str">
        <f t="shared" si="23"/>
        <v xml:space="preserve"> </v>
      </c>
      <c r="G34" s="89"/>
      <c r="H34" s="89"/>
      <c r="I34" s="90" t="str">
        <f t="shared" si="24"/>
        <v xml:space="preserve"> </v>
      </c>
      <c r="J34" s="91" t="str">
        <f t="shared" si="24"/>
        <v xml:space="preserve"> </v>
      </c>
      <c r="K34" s="88"/>
      <c r="L34" s="89"/>
      <c r="M34" s="90" t="str">
        <f t="shared" si="25"/>
        <v xml:space="preserve"> </v>
      </c>
      <c r="N34" s="31" t="str">
        <f t="shared" si="25"/>
        <v xml:space="preserve"> </v>
      </c>
      <c r="O34" s="45"/>
      <c r="P34" s="45"/>
      <c r="Q34" s="30" t="str">
        <f t="shared" si="26"/>
        <v xml:space="preserve"> </v>
      </c>
      <c r="R34" s="68" t="str">
        <f t="shared" si="26"/>
        <v xml:space="preserve"> </v>
      </c>
      <c r="S34" s="75" t="str">
        <f t="shared" si="20"/>
        <v xml:space="preserve"> </v>
      </c>
      <c r="T34" s="74" t="str">
        <f t="shared" si="21"/>
        <v xml:space="preserve"> </v>
      </c>
      <c r="U34" s="74" t="str">
        <f t="shared" si="22"/>
        <v xml:space="preserve"> </v>
      </c>
      <c r="V34" s="68" t="str">
        <f t="shared" si="22"/>
        <v xml:space="preserve"> </v>
      </c>
      <c r="W34" s="9"/>
      <c r="X34" s="9"/>
    </row>
    <row r="35" spans="1:24" ht="15" customHeight="1" thickBot="1" x14ac:dyDescent="0.25">
      <c r="A35" s="258" t="s">
        <v>18</v>
      </c>
      <c r="B35" s="259"/>
      <c r="C35" s="151">
        <f>SUM(C7:C18)</f>
        <v>17</v>
      </c>
      <c r="D35" s="169">
        <f t="shared" ref="D35:V35" si="27">SUM(D7:D20)</f>
        <v>2</v>
      </c>
      <c r="E35" s="170">
        <f>SUM(E7:E18)</f>
        <v>578</v>
      </c>
      <c r="F35" s="171">
        <f t="shared" si="27"/>
        <v>68</v>
      </c>
      <c r="G35" s="151">
        <f>SUM(G7:G18)</f>
        <v>17</v>
      </c>
      <c r="H35" s="169">
        <f t="shared" si="27"/>
        <v>0</v>
      </c>
      <c r="I35" s="170">
        <f>SUM(I7:I18)</f>
        <v>578</v>
      </c>
      <c r="J35" s="171">
        <f t="shared" si="27"/>
        <v>0</v>
      </c>
      <c r="K35" s="151">
        <f>SUM(K7:K18)</f>
        <v>17</v>
      </c>
      <c r="L35" s="169">
        <f t="shared" si="27"/>
        <v>0</v>
      </c>
      <c r="M35" s="170">
        <f>SUM(M7:M18)</f>
        <v>578</v>
      </c>
      <c r="N35" s="16">
        <f t="shared" si="27"/>
        <v>0</v>
      </c>
      <c r="O35" s="81">
        <f>SUM(O7:O18)</f>
        <v>13</v>
      </c>
      <c r="P35" s="15">
        <f t="shared" si="27"/>
        <v>0</v>
      </c>
      <c r="Q35" s="97">
        <f>SUM(Q7:Q18)</f>
        <v>416</v>
      </c>
      <c r="R35" s="16">
        <f t="shared" si="27"/>
        <v>0</v>
      </c>
      <c r="S35" s="84">
        <f>SUM(S7:S18)</f>
        <v>64</v>
      </c>
      <c r="T35" s="65">
        <f t="shared" si="27"/>
        <v>2</v>
      </c>
      <c r="U35" s="98">
        <f>SUM(U7:U18)</f>
        <v>2150</v>
      </c>
      <c r="V35" s="66">
        <f t="shared" si="27"/>
        <v>68</v>
      </c>
      <c r="W35" s="9"/>
      <c r="X35" s="9"/>
    </row>
    <row r="36" spans="1:24" ht="15" customHeight="1" thickBot="1" x14ac:dyDescent="0.25">
      <c r="A36" s="260" t="s">
        <v>19</v>
      </c>
      <c r="B36" s="261"/>
      <c r="C36" s="152">
        <f t="shared" ref="C36:V36" si="28">SUM(C22:C34)</f>
        <v>6</v>
      </c>
      <c r="D36" s="172">
        <f t="shared" si="28"/>
        <v>4</v>
      </c>
      <c r="E36" s="172">
        <f t="shared" si="28"/>
        <v>204</v>
      </c>
      <c r="F36" s="173">
        <f t="shared" si="28"/>
        <v>136</v>
      </c>
      <c r="G36" s="152">
        <f t="shared" si="28"/>
        <v>10</v>
      </c>
      <c r="H36" s="172">
        <f t="shared" si="28"/>
        <v>6</v>
      </c>
      <c r="I36" s="172">
        <f t="shared" si="28"/>
        <v>340</v>
      </c>
      <c r="J36" s="173">
        <f t="shared" si="28"/>
        <v>204</v>
      </c>
      <c r="K36" s="152">
        <f t="shared" si="28"/>
        <v>10</v>
      </c>
      <c r="L36" s="172">
        <f t="shared" si="28"/>
        <v>6</v>
      </c>
      <c r="M36" s="172">
        <f t="shared" si="28"/>
        <v>340</v>
      </c>
      <c r="N36" s="19">
        <f t="shared" si="28"/>
        <v>204</v>
      </c>
      <c r="O36" s="17">
        <f t="shared" si="28"/>
        <v>12</v>
      </c>
      <c r="P36" s="18">
        <f t="shared" si="28"/>
        <v>6</v>
      </c>
      <c r="Q36" s="18">
        <f t="shared" si="28"/>
        <v>384</v>
      </c>
      <c r="R36" s="19">
        <f t="shared" si="28"/>
        <v>192</v>
      </c>
      <c r="S36" s="17">
        <f t="shared" si="28"/>
        <v>38</v>
      </c>
      <c r="T36" s="18">
        <f t="shared" si="28"/>
        <v>22</v>
      </c>
      <c r="U36" s="18">
        <f t="shared" si="28"/>
        <v>1268</v>
      </c>
      <c r="V36" s="19">
        <f t="shared" si="28"/>
        <v>736</v>
      </c>
      <c r="W36" s="20"/>
      <c r="X36" s="20"/>
    </row>
    <row r="37" spans="1:24" ht="15" customHeight="1" thickTop="1" thickBot="1" x14ac:dyDescent="0.25">
      <c r="A37" s="250" t="s">
        <v>20</v>
      </c>
      <c r="B37" s="251"/>
      <c r="C37" s="159">
        <f>C35+C36</f>
        <v>23</v>
      </c>
      <c r="D37" s="158">
        <f t="shared" ref="D37:V37" si="29">D35+D36</f>
        <v>6</v>
      </c>
      <c r="E37" s="158">
        <f t="shared" si="29"/>
        <v>782</v>
      </c>
      <c r="F37" s="155">
        <f t="shared" si="29"/>
        <v>204</v>
      </c>
      <c r="G37" s="159">
        <f t="shared" si="29"/>
        <v>27</v>
      </c>
      <c r="H37" s="158">
        <f t="shared" si="29"/>
        <v>6</v>
      </c>
      <c r="I37" s="158">
        <f t="shared" si="29"/>
        <v>918</v>
      </c>
      <c r="J37" s="155">
        <f t="shared" si="29"/>
        <v>204</v>
      </c>
      <c r="K37" s="159">
        <f t="shared" si="29"/>
        <v>27</v>
      </c>
      <c r="L37" s="158">
        <f t="shared" si="29"/>
        <v>6</v>
      </c>
      <c r="M37" s="158">
        <f t="shared" si="29"/>
        <v>918</v>
      </c>
      <c r="N37" s="23">
        <f t="shared" si="29"/>
        <v>204</v>
      </c>
      <c r="O37" s="21">
        <f t="shared" si="29"/>
        <v>25</v>
      </c>
      <c r="P37" s="22">
        <f t="shared" si="29"/>
        <v>6</v>
      </c>
      <c r="Q37" s="22">
        <f t="shared" si="29"/>
        <v>800</v>
      </c>
      <c r="R37" s="23">
        <f t="shared" si="29"/>
        <v>192</v>
      </c>
      <c r="S37" s="21">
        <f t="shared" si="29"/>
        <v>102</v>
      </c>
      <c r="T37" s="22">
        <f t="shared" si="29"/>
        <v>24</v>
      </c>
      <c r="U37" s="22">
        <f t="shared" si="29"/>
        <v>3418</v>
      </c>
      <c r="V37" s="23">
        <f t="shared" si="29"/>
        <v>804</v>
      </c>
      <c r="W37" s="24"/>
      <c r="X37" s="24"/>
    </row>
    <row r="38" spans="1:24" ht="15" customHeight="1" thickTop="1" thickBot="1" x14ac:dyDescent="0.25">
      <c r="A38" s="264"/>
      <c r="B38" s="265"/>
      <c r="C38" s="234">
        <f>C37+D37</f>
        <v>29</v>
      </c>
      <c r="D38" s="263"/>
      <c r="E38" s="232">
        <f>E37+F37</f>
        <v>986</v>
      </c>
      <c r="F38" s="262"/>
      <c r="G38" s="234">
        <f>G37+H37</f>
        <v>33</v>
      </c>
      <c r="H38" s="263"/>
      <c r="I38" s="232">
        <f>I37+J37</f>
        <v>1122</v>
      </c>
      <c r="J38" s="262"/>
      <c r="K38" s="234">
        <f>K37+L37</f>
        <v>33</v>
      </c>
      <c r="L38" s="263"/>
      <c r="M38" s="232">
        <f>M37+N37</f>
        <v>1122</v>
      </c>
      <c r="N38" s="262"/>
      <c r="O38" s="234">
        <f>O37+P37</f>
        <v>31</v>
      </c>
      <c r="P38" s="263"/>
      <c r="Q38" s="232">
        <f>Q37+R37</f>
        <v>992</v>
      </c>
      <c r="R38" s="262"/>
      <c r="S38" s="234">
        <f>S37+T37</f>
        <v>126</v>
      </c>
      <c r="T38" s="263"/>
      <c r="U38" s="232">
        <f>U37+V37</f>
        <v>4222</v>
      </c>
      <c r="V38" s="262"/>
      <c r="W38" s="24"/>
      <c r="X38" s="24"/>
    </row>
    <row r="39" spans="1:24" ht="15" customHeight="1" thickTop="1" x14ac:dyDescent="0.2">
      <c r="A39" s="25"/>
      <c r="B39" s="53"/>
      <c r="C39" s="26"/>
      <c r="D39" s="26"/>
      <c r="E39" s="26"/>
      <c r="F39" s="26"/>
      <c r="G39" s="26"/>
      <c r="H39" s="26"/>
      <c r="I39" s="26"/>
      <c r="J39" s="54"/>
      <c r="K39" s="26"/>
      <c r="L39" s="26"/>
      <c r="M39" s="26"/>
      <c r="N39" s="26"/>
      <c r="O39" s="26"/>
      <c r="P39" s="26"/>
      <c r="Q39" s="26"/>
      <c r="R39" s="26"/>
      <c r="S39" s="26"/>
      <c r="T39" s="9"/>
      <c r="U39" s="26"/>
      <c r="V39" s="9"/>
      <c r="W39" s="9"/>
      <c r="X39" s="9"/>
    </row>
    <row r="40" spans="1:24" ht="34.700000000000003" customHeight="1" x14ac:dyDescent="0.2">
      <c r="B40" s="249" t="s">
        <v>68</v>
      </c>
      <c r="C40" s="249"/>
      <c r="D40" s="249"/>
      <c r="E40" s="249"/>
      <c r="F40" s="249"/>
      <c r="G40" s="249"/>
      <c r="H40" s="249"/>
      <c r="I40" s="249"/>
      <c r="J40" s="249"/>
      <c r="K40" s="249"/>
      <c r="L40" s="249"/>
      <c r="M40" s="249"/>
      <c r="N40" s="249"/>
      <c r="O40" s="249"/>
      <c r="P40" s="249"/>
      <c r="Q40" s="249"/>
      <c r="R40" s="249"/>
      <c r="S40" s="249"/>
      <c r="T40" s="249"/>
      <c r="U40" s="249"/>
      <c r="V40" s="249"/>
    </row>
    <row r="41" spans="1:24" ht="15" customHeight="1" x14ac:dyDescent="0.2">
      <c r="B41" s="53" t="s">
        <v>49</v>
      </c>
    </row>
    <row r="42" spans="1:24" ht="15" customHeight="1" x14ac:dyDescent="0.2">
      <c r="B42" s="53" t="s">
        <v>50</v>
      </c>
    </row>
    <row r="43" spans="1:24" x14ac:dyDescent="0.2">
      <c r="B43" s="54" t="s">
        <v>98</v>
      </c>
    </row>
    <row r="46" spans="1:24" x14ac:dyDescent="0.2">
      <c r="B46" s="93"/>
      <c r="C46" s="93"/>
      <c r="D46" s="93"/>
      <c r="E46" s="93"/>
      <c r="F46" s="93"/>
    </row>
  </sheetData>
  <mergeCells count="34">
    <mergeCell ref="A6:B6"/>
    <mergeCell ref="A21:B21"/>
    <mergeCell ref="A35:B35"/>
    <mergeCell ref="A36:B36"/>
    <mergeCell ref="I38:J38"/>
    <mergeCell ref="B40:V40"/>
    <mergeCell ref="G38:H38"/>
    <mergeCell ref="U38:V38"/>
    <mergeCell ref="A37:B38"/>
    <mergeCell ref="C38:D38"/>
    <mergeCell ref="E38:F38"/>
    <mergeCell ref="K38:L38"/>
    <mergeCell ref="M38:N38"/>
    <mergeCell ref="O38:P38"/>
    <mergeCell ref="A1:G1"/>
    <mergeCell ref="A2:G2"/>
    <mergeCell ref="A4:B5"/>
    <mergeCell ref="C4:F4"/>
    <mergeCell ref="G4:J4"/>
    <mergeCell ref="C5:D5"/>
    <mergeCell ref="E5:F5"/>
    <mergeCell ref="G5:H5"/>
    <mergeCell ref="I5:J5"/>
    <mergeCell ref="K4:N4"/>
    <mergeCell ref="O4:R4"/>
    <mergeCell ref="S4:V4"/>
    <mergeCell ref="Q38:R38"/>
    <mergeCell ref="S38:T38"/>
    <mergeCell ref="U5:V5"/>
    <mergeCell ref="O5:P5"/>
    <mergeCell ref="Q5:R5"/>
    <mergeCell ref="S5:T5"/>
    <mergeCell ref="K5:L5"/>
    <mergeCell ref="M5:N5"/>
  </mergeCells>
  <printOptions horizontalCentered="1" verticalCentered="1"/>
  <pageMargins left="0.19685039370078741" right="0.19685039370078741" top="0.19685039370078741" bottom="0.19685039370078741" header="0" footer="0"/>
  <pageSetup paperSize="9" scale="81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7"/>
  <sheetViews>
    <sheetView topLeftCell="A4" zoomScale="130" zoomScaleNormal="130" workbookViewId="0">
      <selection sqref="A1:G1"/>
    </sheetView>
  </sheetViews>
  <sheetFormatPr defaultColWidth="9.140625" defaultRowHeight="12.75" x14ac:dyDescent="0.2"/>
  <cols>
    <col min="1" max="1" width="3.7109375" style="1" customWidth="1"/>
    <col min="2" max="2" width="38" style="1" customWidth="1"/>
    <col min="3" max="19" width="7" style="1" customWidth="1"/>
    <col min="20" max="20" width="7" style="2" customWidth="1"/>
    <col min="21" max="21" width="7" style="1" customWidth="1"/>
    <col min="22" max="22" width="7" style="2" customWidth="1"/>
    <col min="23" max="24" width="6.140625" style="2" customWidth="1"/>
    <col min="25" max="25" width="26.85546875" style="1" customWidth="1"/>
    <col min="26" max="16384" width="9.140625" style="1"/>
  </cols>
  <sheetData>
    <row r="1" spans="1:24" ht="15" customHeight="1" x14ac:dyDescent="0.2">
      <c r="A1" s="241" t="s">
        <v>23</v>
      </c>
      <c r="B1" s="242"/>
      <c r="C1" s="242"/>
      <c r="D1" s="242"/>
      <c r="E1" s="242"/>
      <c r="F1" s="242"/>
      <c r="G1" s="242"/>
    </row>
    <row r="2" spans="1:24" ht="15" customHeight="1" x14ac:dyDescent="0.2">
      <c r="A2" s="243" t="s">
        <v>71</v>
      </c>
      <c r="B2" s="244"/>
      <c r="C2" s="244"/>
      <c r="D2" s="244"/>
      <c r="E2" s="244"/>
      <c r="F2" s="244"/>
      <c r="G2" s="244"/>
    </row>
    <row r="3" spans="1:24" ht="15" customHeight="1" thickBot="1" x14ac:dyDescent="0.25">
      <c r="A3" s="55"/>
      <c r="B3" s="56"/>
    </row>
    <row r="4" spans="1:24" ht="15" customHeight="1" thickTop="1" x14ac:dyDescent="0.2">
      <c r="A4" s="245" t="s">
        <v>0</v>
      </c>
      <c r="B4" s="246"/>
      <c r="C4" s="225" t="s">
        <v>1</v>
      </c>
      <c r="D4" s="226"/>
      <c r="E4" s="226"/>
      <c r="F4" s="227"/>
      <c r="G4" s="228" t="s">
        <v>2</v>
      </c>
      <c r="H4" s="226"/>
      <c r="I4" s="226"/>
      <c r="J4" s="226"/>
      <c r="K4" s="225" t="s">
        <v>3</v>
      </c>
      <c r="L4" s="226"/>
      <c r="M4" s="226"/>
      <c r="N4" s="227"/>
      <c r="O4" s="228" t="s">
        <v>4</v>
      </c>
      <c r="P4" s="226"/>
      <c r="Q4" s="226"/>
      <c r="R4" s="226"/>
      <c r="S4" s="229" t="s">
        <v>5</v>
      </c>
      <c r="T4" s="230"/>
      <c r="U4" s="230"/>
      <c r="V4" s="231"/>
      <c r="W4" s="4"/>
      <c r="X4" s="4"/>
    </row>
    <row r="5" spans="1:24" ht="15" customHeight="1" x14ac:dyDescent="0.2">
      <c r="A5" s="247"/>
      <c r="B5" s="248"/>
      <c r="C5" s="240" t="s">
        <v>6</v>
      </c>
      <c r="D5" s="239"/>
      <c r="E5" s="236" t="s">
        <v>7</v>
      </c>
      <c r="F5" s="237"/>
      <c r="G5" s="238" t="s">
        <v>6</v>
      </c>
      <c r="H5" s="239"/>
      <c r="I5" s="236" t="s">
        <v>7</v>
      </c>
      <c r="J5" s="238"/>
      <c r="K5" s="240" t="s">
        <v>6</v>
      </c>
      <c r="L5" s="239"/>
      <c r="M5" s="236" t="s">
        <v>7</v>
      </c>
      <c r="N5" s="237"/>
      <c r="O5" s="238" t="s">
        <v>6</v>
      </c>
      <c r="P5" s="239"/>
      <c r="Q5" s="236" t="s">
        <v>7</v>
      </c>
      <c r="R5" s="238"/>
      <c r="S5" s="240" t="s">
        <v>6</v>
      </c>
      <c r="T5" s="239"/>
      <c r="U5" s="236" t="s">
        <v>7</v>
      </c>
      <c r="V5" s="237"/>
      <c r="W5" s="4"/>
      <c r="X5" s="4"/>
    </row>
    <row r="6" spans="1:24" ht="15" customHeight="1" thickBot="1" x14ac:dyDescent="0.25">
      <c r="A6" s="254" t="s">
        <v>8</v>
      </c>
      <c r="B6" s="255"/>
      <c r="C6" s="5" t="s">
        <v>9</v>
      </c>
      <c r="D6" s="6" t="s">
        <v>10</v>
      </c>
      <c r="E6" s="6" t="s">
        <v>9</v>
      </c>
      <c r="F6" s="7" t="s">
        <v>10</v>
      </c>
      <c r="G6" s="8" t="s">
        <v>9</v>
      </c>
      <c r="H6" s="6" t="s">
        <v>10</v>
      </c>
      <c r="I6" s="6" t="s">
        <v>9</v>
      </c>
      <c r="J6" s="3" t="s">
        <v>10</v>
      </c>
      <c r="K6" s="5" t="s">
        <v>9</v>
      </c>
      <c r="L6" s="6" t="s">
        <v>10</v>
      </c>
      <c r="M6" s="6" t="s">
        <v>9</v>
      </c>
      <c r="N6" s="7" t="s">
        <v>10</v>
      </c>
      <c r="O6" s="8" t="s">
        <v>9</v>
      </c>
      <c r="P6" s="6" t="s">
        <v>10</v>
      </c>
      <c r="Q6" s="6" t="s">
        <v>9</v>
      </c>
      <c r="R6" s="3" t="s">
        <v>10</v>
      </c>
      <c r="S6" s="70" t="s">
        <v>9</v>
      </c>
      <c r="T6" s="71" t="s">
        <v>10</v>
      </c>
      <c r="U6" s="71" t="s">
        <v>9</v>
      </c>
      <c r="V6" s="72" t="s">
        <v>10</v>
      </c>
      <c r="W6" s="4"/>
      <c r="X6" s="4"/>
    </row>
    <row r="7" spans="1:24" ht="15" customHeight="1" x14ac:dyDescent="0.2">
      <c r="A7" s="57">
        <v>1</v>
      </c>
      <c r="B7" s="49" t="s">
        <v>11</v>
      </c>
      <c r="C7" s="34">
        <v>3</v>
      </c>
      <c r="D7" s="35"/>
      <c r="E7" s="28">
        <f>IF(C7&gt;0,C7*34, " ")</f>
        <v>102</v>
      </c>
      <c r="F7" s="29" t="str">
        <f>IF(D7&gt;0,D7*34, " ")</f>
        <v xml:space="preserve"> </v>
      </c>
      <c r="G7" s="40">
        <v>3</v>
      </c>
      <c r="H7" s="35"/>
      <c r="I7" s="28">
        <f>IF(G7&gt;0,G7*34, " ")</f>
        <v>102</v>
      </c>
      <c r="J7" s="29" t="str">
        <f>IF(H7&gt;0,H7*34, " ")</f>
        <v xml:space="preserve"> </v>
      </c>
      <c r="K7" s="34">
        <v>3</v>
      </c>
      <c r="L7" s="35"/>
      <c r="M7" s="28">
        <f>IF(K7&gt;0,K7*34, " ")</f>
        <v>102</v>
      </c>
      <c r="N7" s="29" t="str">
        <f>IF(L7&gt;0,L7*34, " ")</f>
        <v xml:space="preserve"> </v>
      </c>
      <c r="O7" s="40">
        <v>3</v>
      </c>
      <c r="P7" s="35"/>
      <c r="Q7" s="28">
        <f>IF(O7&gt;0, O7*32, " ")</f>
        <v>96</v>
      </c>
      <c r="R7" s="29" t="str">
        <f>IF(P7&gt;0,P7*32, " ")</f>
        <v xml:space="preserve"> </v>
      </c>
      <c r="S7" s="69">
        <f>IF(C7+G7+K7+O7&gt;0,C7+G7+K7+O7, " ")</f>
        <v>12</v>
      </c>
      <c r="T7" s="32" t="str">
        <f>IF(D7+H7+L7+P7&gt;0, D7+H7+L7+P7, " ")</f>
        <v xml:space="preserve"> </v>
      </c>
      <c r="U7" s="32">
        <f>IF(S7&lt;&gt;" ", (IF(E7&lt;&gt;" ", E7, 0)+IF(I7&lt;&gt;" ", I7, 0)+IF(M7&lt;&gt;" ", M7, 0)+IF(Q7&lt;&gt;" ", Q7, 0)), " ")</f>
        <v>402</v>
      </c>
      <c r="V7" s="59" t="str">
        <f>IF(T7&lt;&gt;" ", (IF(F7&lt;&gt;" ", F7, 0)+IF(J7&lt;&gt;" ", J7, 0)+IF(N7&lt;&gt;" ", N7, 0)+IF(R7&lt;&gt;" ", R7, 0)), " ")</f>
        <v xml:space="preserve"> </v>
      </c>
      <c r="W7" s="9"/>
      <c r="X7" s="9"/>
    </row>
    <row r="8" spans="1:24" ht="15" customHeight="1" x14ac:dyDescent="0.2">
      <c r="A8" s="57">
        <v>2</v>
      </c>
      <c r="B8" s="50" t="s">
        <v>51</v>
      </c>
      <c r="C8" s="37">
        <v>2</v>
      </c>
      <c r="D8" s="38"/>
      <c r="E8" s="30">
        <f>IF(C8&gt;0,C8*34, " ")</f>
        <v>68</v>
      </c>
      <c r="F8" s="31" t="str">
        <f>IF(D8&gt;0,D8*34, " ")</f>
        <v xml:space="preserve"> </v>
      </c>
      <c r="G8" s="41">
        <v>2</v>
      </c>
      <c r="H8" s="38"/>
      <c r="I8" s="30">
        <f>IF(G8&gt;0,G8*34, " ")</f>
        <v>68</v>
      </c>
      <c r="J8" s="31" t="str">
        <f>IF(H8&gt;0,H8*34, " ")</f>
        <v xml:space="preserve"> </v>
      </c>
      <c r="K8" s="37">
        <v>2</v>
      </c>
      <c r="L8" s="38"/>
      <c r="M8" s="30">
        <f>IF(K8&gt;0,K8*34, " ")</f>
        <v>68</v>
      </c>
      <c r="N8" s="31" t="str">
        <f>IF(L8&gt;0,L8*34, " ")</f>
        <v xml:space="preserve"> </v>
      </c>
      <c r="O8" s="41">
        <v>2</v>
      </c>
      <c r="P8" s="38"/>
      <c r="Q8" s="30">
        <f>IF(O8&gt;0,O8*32, " ")</f>
        <v>64</v>
      </c>
      <c r="R8" s="31" t="str">
        <f>IF(P8&gt;0,P8*34, " ")</f>
        <v xml:space="preserve"> </v>
      </c>
      <c r="S8" s="67">
        <f t="shared" ref="S8:S15" si="0">IF(C8+G8+K8+O8&gt;0,C8+G8+K8+O8, " ")</f>
        <v>8</v>
      </c>
      <c r="T8" s="30" t="str">
        <f t="shared" ref="T8:T15" si="1">IF(D8+H8+L8+P8&gt;0, D8+H8+L8+P8, " ")</f>
        <v xml:space="preserve"> </v>
      </c>
      <c r="U8" s="30">
        <f t="shared" ref="U8:V15" si="2">IF(S8&lt;&gt;" ", (IF(E8&lt;&gt;" ", E8, 0)+IF(I8&lt;&gt;" ", I8, 0)+IF(M8&lt;&gt;" ", M8, 0)+IF(Q8&lt;&gt;" ", Q8, 0)), " ")</f>
        <v>268</v>
      </c>
      <c r="V8" s="31" t="str">
        <f t="shared" si="2"/>
        <v xml:space="preserve"> </v>
      </c>
      <c r="W8" s="9"/>
      <c r="X8" s="9"/>
    </row>
    <row r="9" spans="1:24" ht="15" customHeight="1" x14ac:dyDescent="0.2">
      <c r="A9" s="57">
        <v>3</v>
      </c>
      <c r="B9" s="50" t="s">
        <v>15</v>
      </c>
      <c r="C9" s="37">
        <v>2</v>
      </c>
      <c r="D9" s="38"/>
      <c r="E9" s="30">
        <f t="shared" ref="E9:F14" si="3">IF(C9&gt;0,C9*34, " ")</f>
        <v>68</v>
      </c>
      <c r="F9" s="31" t="str">
        <f t="shared" si="3"/>
        <v xml:space="preserve"> </v>
      </c>
      <c r="G9" s="38">
        <v>2</v>
      </c>
      <c r="H9" s="38"/>
      <c r="I9" s="30">
        <f t="shared" ref="I9:J15" si="4">IF(G9&gt;0,G9*34, " ")</f>
        <v>68</v>
      </c>
      <c r="J9" s="31" t="str">
        <f t="shared" si="4"/>
        <v xml:space="preserve"> </v>
      </c>
      <c r="K9" s="37">
        <v>2</v>
      </c>
      <c r="L9" s="38"/>
      <c r="M9" s="30">
        <f t="shared" ref="M9:N15" si="5">IF(K9&gt;0,K9*34, " ")</f>
        <v>68</v>
      </c>
      <c r="N9" s="31" t="str">
        <f t="shared" si="5"/>
        <v xml:space="preserve"> </v>
      </c>
      <c r="O9" s="41">
        <v>2</v>
      </c>
      <c r="P9" s="38"/>
      <c r="Q9" s="30">
        <f t="shared" ref="Q9:R14" si="6">IF(O9&gt;0,O9*32, " ")</f>
        <v>64</v>
      </c>
      <c r="R9" s="31" t="str">
        <f t="shared" si="6"/>
        <v xml:space="preserve"> </v>
      </c>
      <c r="S9" s="67">
        <f t="shared" si="0"/>
        <v>8</v>
      </c>
      <c r="T9" s="30" t="str">
        <f t="shared" si="1"/>
        <v xml:space="preserve"> </v>
      </c>
      <c r="U9" s="30">
        <f t="shared" si="2"/>
        <v>268</v>
      </c>
      <c r="V9" s="31" t="str">
        <f t="shared" si="2"/>
        <v xml:space="preserve"> </v>
      </c>
      <c r="W9" s="9"/>
      <c r="X9" s="9"/>
    </row>
    <row r="10" spans="1:24" ht="15" customHeight="1" x14ac:dyDescent="0.2">
      <c r="A10" s="57">
        <v>4</v>
      </c>
      <c r="B10" s="51" t="s">
        <v>138</v>
      </c>
      <c r="C10" s="37">
        <v>3</v>
      </c>
      <c r="D10" s="38"/>
      <c r="E10" s="30">
        <f t="shared" si="3"/>
        <v>102</v>
      </c>
      <c r="F10" s="31" t="str">
        <f t="shared" si="3"/>
        <v xml:space="preserve"> </v>
      </c>
      <c r="G10" s="38">
        <v>3</v>
      </c>
      <c r="H10" s="38"/>
      <c r="I10" s="30">
        <f t="shared" si="4"/>
        <v>102</v>
      </c>
      <c r="J10" s="31" t="str">
        <f t="shared" si="4"/>
        <v xml:space="preserve"> </v>
      </c>
      <c r="K10" s="37">
        <v>2</v>
      </c>
      <c r="L10" s="38"/>
      <c r="M10" s="30">
        <f t="shared" si="5"/>
        <v>68</v>
      </c>
      <c r="N10" s="31" t="str">
        <f t="shared" si="5"/>
        <v xml:space="preserve"> </v>
      </c>
      <c r="O10" s="41">
        <v>2</v>
      </c>
      <c r="P10" s="38"/>
      <c r="Q10" s="30">
        <f t="shared" si="6"/>
        <v>64</v>
      </c>
      <c r="R10" s="31" t="str">
        <f t="shared" si="6"/>
        <v xml:space="preserve"> </v>
      </c>
      <c r="S10" s="67">
        <f t="shared" si="0"/>
        <v>10</v>
      </c>
      <c r="T10" s="30" t="str">
        <f t="shared" si="1"/>
        <v xml:space="preserve"> </v>
      </c>
      <c r="U10" s="30">
        <f t="shared" si="2"/>
        <v>336</v>
      </c>
      <c r="V10" s="31" t="str">
        <f t="shared" si="2"/>
        <v xml:space="preserve"> </v>
      </c>
      <c r="W10" s="9"/>
      <c r="X10" s="9"/>
    </row>
    <row r="11" spans="1:24" ht="15" customHeight="1" x14ac:dyDescent="0.2">
      <c r="A11" s="57">
        <v>5</v>
      </c>
      <c r="B11" s="51" t="s">
        <v>21</v>
      </c>
      <c r="C11" s="37"/>
      <c r="D11" s="38">
        <v>2</v>
      </c>
      <c r="E11" s="30" t="str">
        <f t="shared" si="3"/>
        <v xml:space="preserve"> </v>
      </c>
      <c r="F11" s="31">
        <f t="shared" si="3"/>
        <v>68</v>
      </c>
      <c r="G11" s="38"/>
      <c r="H11" s="38"/>
      <c r="I11" s="30" t="str">
        <f t="shared" si="4"/>
        <v xml:space="preserve"> </v>
      </c>
      <c r="J11" s="31" t="str">
        <f t="shared" si="4"/>
        <v xml:space="preserve"> </v>
      </c>
      <c r="K11" s="37"/>
      <c r="L11" s="38"/>
      <c r="M11" s="30" t="str">
        <f t="shared" si="5"/>
        <v xml:space="preserve"> </v>
      </c>
      <c r="N11" s="31" t="str">
        <f t="shared" si="5"/>
        <v xml:space="preserve"> </v>
      </c>
      <c r="O11" s="41"/>
      <c r="P11" s="38"/>
      <c r="Q11" s="30" t="str">
        <f t="shared" si="6"/>
        <v xml:space="preserve"> </v>
      </c>
      <c r="R11" s="31" t="str">
        <f t="shared" si="6"/>
        <v xml:space="preserve"> </v>
      </c>
      <c r="S11" s="67" t="str">
        <f t="shared" si="0"/>
        <v xml:space="preserve"> </v>
      </c>
      <c r="T11" s="30">
        <f t="shared" si="1"/>
        <v>2</v>
      </c>
      <c r="U11" s="30" t="str">
        <f t="shared" si="2"/>
        <v xml:space="preserve"> </v>
      </c>
      <c r="V11" s="31">
        <f t="shared" si="2"/>
        <v>68</v>
      </c>
      <c r="W11" s="9"/>
      <c r="X11" s="9"/>
    </row>
    <row r="12" spans="1:24" ht="15" customHeight="1" x14ac:dyDescent="0.2">
      <c r="A12" s="57">
        <v>6</v>
      </c>
      <c r="B12" s="50" t="s">
        <v>14</v>
      </c>
      <c r="C12" s="37">
        <v>2</v>
      </c>
      <c r="D12" s="38"/>
      <c r="E12" s="30">
        <f t="shared" si="3"/>
        <v>68</v>
      </c>
      <c r="F12" s="31" t="str">
        <f t="shared" si="3"/>
        <v xml:space="preserve"> </v>
      </c>
      <c r="G12" s="38"/>
      <c r="H12" s="38"/>
      <c r="I12" s="30" t="str">
        <f t="shared" si="4"/>
        <v xml:space="preserve"> </v>
      </c>
      <c r="J12" s="31" t="str">
        <f t="shared" si="4"/>
        <v xml:space="preserve"> </v>
      </c>
      <c r="K12" s="37"/>
      <c r="L12" s="38"/>
      <c r="M12" s="30" t="str">
        <f t="shared" si="5"/>
        <v xml:space="preserve"> </v>
      </c>
      <c r="N12" s="31" t="str">
        <f t="shared" si="5"/>
        <v xml:space="preserve"> </v>
      </c>
      <c r="O12" s="41"/>
      <c r="P12" s="38"/>
      <c r="Q12" s="30" t="str">
        <f t="shared" si="6"/>
        <v xml:space="preserve"> </v>
      </c>
      <c r="R12" s="31" t="str">
        <f t="shared" si="6"/>
        <v xml:space="preserve"> </v>
      </c>
      <c r="S12" s="67">
        <f t="shared" si="0"/>
        <v>2</v>
      </c>
      <c r="T12" s="30" t="str">
        <f t="shared" si="1"/>
        <v xml:space="preserve"> </v>
      </c>
      <c r="U12" s="30">
        <f t="shared" si="2"/>
        <v>68</v>
      </c>
      <c r="V12" s="31" t="str">
        <f t="shared" si="2"/>
        <v xml:space="preserve"> </v>
      </c>
      <c r="W12" s="9"/>
      <c r="X12" s="9"/>
    </row>
    <row r="13" spans="1:24" ht="15" customHeight="1" x14ac:dyDescent="0.2">
      <c r="A13" s="57">
        <v>7</v>
      </c>
      <c r="B13" s="50" t="s">
        <v>64</v>
      </c>
      <c r="C13" s="37"/>
      <c r="D13" s="38"/>
      <c r="E13" s="30" t="str">
        <f t="shared" si="3"/>
        <v xml:space="preserve"> </v>
      </c>
      <c r="F13" s="31" t="str">
        <f t="shared" si="3"/>
        <v xml:space="preserve"> </v>
      </c>
      <c r="G13" s="38"/>
      <c r="H13" s="38"/>
      <c r="I13" s="30" t="str">
        <f t="shared" si="4"/>
        <v xml:space="preserve"> </v>
      </c>
      <c r="J13" s="31" t="str">
        <f t="shared" si="4"/>
        <v xml:space="preserve"> </v>
      </c>
      <c r="K13" s="37">
        <v>2</v>
      </c>
      <c r="L13" s="38"/>
      <c r="M13" s="30">
        <f t="shared" si="5"/>
        <v>68</v>
      </c>
      <c r="N13" s="31" t="str">
        <f t="shared" si="5"/>
        <v xml:space="preserve"> </v>
      </c>
      <c r="O13" s="41"/>
      <c r="P13" s="38"/>
      <c r="Q13" s="30" t="str">
        <f t="shared" si="6"/>
        <v xml:space="preserve"> </v>
      </c>
      <c r="R13" s="31" t="str">
        <f t="shared" si="6"/>
        <v xml:space="preserve"> </v>
      </c>
      <c r="S13" s="67">
        <v>2</v>
      </c>
      <c r="T13" s="30" t="str">
        <f t="shared" si="1"/>
        <v xml:space="preserve"> </v>
      </c>
      <c r="U13" s="30">
        <f t="shared" si="2"/>
        <v>68</v>
      </c>
      <c r="V13" s="31" t="str">
        <f t="shared" si="2"/>
        <v xml:space="preserve"> </v>
      </c>
      <c r="W13" s="9"/>
      <c r="X13" s="9"/>
    </row>
    <row r="14" spans="1:24" ht="15" customHeight="1" x14ac:dyDescent="0.2">
      <c r="A14" s="57">
        <v>8</v>
      </c>
      <c r="B14" s="36" t="s">
        <v>41</v>
      </c>
      <c r="C14" s="37"/>
      <c r="D14" s="38"/>
      <c r="E14" s="30" t="str">
        <f t="shared" si="3"/>
        <v xml:space="preserve"> </v>
      </c>
      <c r="F14" s="31"/>
      <c r="G14" s="38"/>
      <c r="H14" s="38"/>
      <c r="I14" s="30" t="str">
        <f t="shared" si="4"/>
        <v xml:space="preserve"> </v>
      </c>
      <c r="J14" s="31"/>
      <c r="K14" s="37">
        <v>2</v>
      </c>
      <c r="L14" s="38"/>
      <c r="M14" s="30">
        <f t="shared" si="5"/>
        <v>68</v>
      </c>
      <c r="N14" s="31"/>
      <c r="O14" s="41"/>
      <c r="P14" s="38"/>
      <c r="Q14" s="30" t="str">
        <f t="shared" si="6"/>
        <v xml:space="preserve"> </v>
      </c>
      <c r="R14" s="31"/>
      <c r="S14" s="67">
        <f t="shared" si="0"/>
        <v>2</v>
      </c>
      <c r="T14" s="30" t="str">
        <f t="shared" si="1"/>
        <v xml:space="preserve"> </v>
      </c>
      <c r="U14" s="30">
        <f t="shared" si="2"/>
        <v>68</v>
      </c>
      <c r="V14" s="31" t="str">
        <f t="shared" si="2"/>
        <v xml:space="preserve"> </v>
      </c>
      <c r="W14" s="9"/>
      <c r="X14" s="9"/>
    </row>
    <row r="15" spans="1:24" ht="15" customHeight="1" x14ac:dyDescent="0.2">
      <c r="A15" s="57">
        <v>9</v>
      </c>
      <c r="B15" s="36" t="s">
        <v>136</v>
      </c>
      <c r="C15" s="37"/>
      <c r="D15" s="38"/>
      <c r="E15" s="30" t="str">
        <f>IF(C15&gt;0,C15*34, " ")</f>
        <v xml:space="preserve"> </v>
      </c>
      <c r="F15" s="31"/>
      <c r="G15" s="38"/>
      <c r="H15" s="38"/>
      <c r="I15" s="30" t="str">
        <f t="shared" si="4"/>
        <v xml:space="preserve"> </v>
      </c>
      <c r="J15" s="31"/>
      <c r="K15" s="37"/>
      <c r="L15" s="38"/>
      <c r="M15" s="30" t="str">
        <f t="shared" si="5"/>
        <v xml:space="preserve"> </v>
      </c>
      <c r="N15" s="31"/>
      <c r="O15" s="41"/>
      <c r="P15" s="38"/>
      <c r="Q15" s="30"/>
      <c r="R15" s="31"/>
      <c r="S15" s="67" t="str">
        <f t="shared" si="0"/>
        <v xml:space="preserve"> </v>
      </c>
      <c r="T15" s="30" t="str">
        <f t="shared" si="1"/>
        <v xml:space="preserve"> </v>
      </c>
      <c r="U15" s="30" t="str">
        <f t="shared" si="2"/>
        <v xml:space="preserve"> </v>
      </c>
      <c r="V15" s="31" t="str">
        <f t="shared" si="2"/>
        <v xml:space="preserve"> </v>
      </c>
      <c r="W15" s="9"/>
      <c r="X15" s="9"/>
    </row>
    <row r="16" spans="1:24" ht="15" customHeight="1" x14ac:dyDescent="0.2">
      <c r="A16" s="57">
        <v>10</v>
      </c>
      <c r="B16" s="36" t="s">
        <v>42</v>
      </c>
      <c r="C16" s="37">
        <v>2</v>
      </c>
      <c r="D16" s="38"/>
      <c r="E16" s="30">
        <f t="shared" ref="E16:E18" si="7">IF(C16&gt;0,C16*34, " ")</f>
        <v>68</v>
      </c>
      <c r="F16" s="31" t="str">
        <f t="shared" ref="F16" si="8">IF(D16&gt;0,D16*34, " ")</f>
        <v xml:space="preserve"> </v>
      </c>
      <c r="G16" s="38">
        <v>2</v>
      </c>
      <c r="H16" s="38"/>
      <c r="I16" s="30">
        <f t="shared" ref="I16:I18" si="9">IF(G16&gt;0,G16*34, " ")</f>
        <v>68</v>
      </c>
      <c r="J16" s="31" t="str">
        <f t="shared" ref="J16" si="10">IF(H16&gt;0,H16*34, " ")</f>
        <v xml:space="preserve"> </v>
      </c>
      <c r="K16" s="37"/>
      <c r="L16" s="38"/>
      <c r="M16" s="30" t="str">
        <f t="shared" ref="M16:M19" si="11">IF(K16&gt;0,K16*34, " ")</f>
        <v xml:space="preserve"> </v>
      </c>
      <c r="N16" s="31" t="str">
        <f t="shared" ref="N16" si="12">IF(L16&gt;0,L16*34, " ")</f>
        <v xml:space="preserve"> </v>
      </c>
      <c r="O16" s="41"/>
      <c r="P16" s="38"/>
      <c r="Q16" s="30" t="str">
        <f t="shared" ref="Q16:Q19" si="13">IF(O16&gt;0,O16*32, " ")</f>
        <v xml:space="preserve"> </v>
      </c>
      <c r="R16" s="31" t="str">
        <f t="shared" ref="R16" si="14">IF(P16&gt;0,P16*32, " ")</f>
        <v xml:space="preserve"> </v>
      </c>
      <c r="S16" s="79">
        <f t="shared" ref="S16" si="15">IF(C16+G16+K16+O16&gt;0,C16+G16+K16+O16, " ")</f>
        <v>4</v>
      </c>
      <c r="T16" s="30" t="str">
        <f t="shared" ref="T16" si="16">IF(D16+H16+L16+P16&gt;0, D16+H16+L16+P16, " ")</f>
        <v xml:space="preserve"> </v>
      </c>
      <c r="U16" s="30">
        <f t="shared" ref="U16:U18" si="17">IF(S16&lt;&gt;" ", (IF(E16&lt;&gt;" ", E16, 0)+IF(I16&lt;&gt;" ", I16, 0)+IF(M16&lt;&gt;" ", M16, 0)+IF(Q16&lt;&gt;" ", Q16, 0)), " ")</f>
        <v>136</v>
      </c>
      <c r="V16" s="31" t="str">
        <f t="shared" ref="V16" si="18">IF(T16&lt;&gt;" ", (IF(F16&lt;&gt;" ", F16, 0)+IF(J16&lt;&gt;" ", J16, 0)+IF(N16&lt;&gt;" ", N16, 0)+IF(R16&lt;&gt;" ", R16, 0)), " ")</f>
        <v xml:space="preserve"> </v>
      </c>
      <c r="W16" s="9"/>
      <c r="X16" s="9"/>
    </row>
    <row r="17" spans="1:24" ht="15" customHeight="1" x14ac:dyDescent="0.2">
      <c r="A17" s="57">
        <v>11</v>
      </c>
      <c r="B17" s="49" t="s">
        <v>65</v>
      </c>
      <c r="C17" s="37">
        <v>1</v>
      </c>
      <c r="D17" s="38"/>
      <c r="E17" s="30">
        <f t="shared" si="7"/>
        <v>34</v>
      </c>
      <c r="F17" s="31"/>
      <c r="G17" s="38">
        <v>1</v>
      </c>
      <c r="H17" s="38"/>
      <c r="I17" s="30">
        <f t="shared" si="9"/>
        <v>34</v>
      </c>
      <c r="J17" s="31"/>
      <c r="K17" s="37">
        <v>1</v>
      </c>
      <c r="L17" s="38"/>
      <c r="M17" s="30">
        <f t="shared" si="11"/>
        <v>34</v>
      </c>
      <c r="N17" s="31"/>
      <c r="O17" s="41">
        <v>1</v>
      </c>
      <c r="P17" s="38"/>
      <c r="Q17" s="30">
        <f t="shared" si="13"/>
        <v>32</v>
      </c>
      <c r="R17" s="31"/>
      <c r="S17" s="69">
        <f t="shared" ref="S17:S18" si="19">C17+G17+K17+O17</f>
        <v>4</v>
      </c>
      <c r="T17" s="32"/>
      <c r="U17" s="32">
        <f t="shared" si="17"/>
        <v>134</v>
      </c>
      <c r="V17" s="59"/>
      <c r="W17" s="9"/>
      <c r="X17" s="9"/>
    </row>
    <row r="18" spans="1:24" ht="15" customHeight="1" x14ac:dyDescent="0.2">
      <c r="A18" s="57">
        <v>12</v>
      </c>
      <c r="B18" s="96" t="s">
        <v>66</v>
      </c>
      <c r="C18" s="37">
        <v>1</v>
      </c>
      <c r="D18" s="38"/>
      <c r="E18" s="30">
        <f t="shared" si="7"/>
        <v>34</v>
      </c>
      <c r="F18" s="31"/>
      <c r="G18" s="38">
        <v>1</v>
      </c>
      <c r="H18" s="38"/>
      <c r="I18" s="30">
        <f t="shared" si="9"/>
        <v>34</v>
      </c>
      <c r="J18" s="31"/>
      <c r="K18" s="37"/>
      <c r="L18" s="38"/>
      <c r="M18" s="30" t="str">
        <f t="shared" si="11"/>
        <v xml:space="preserve"> </v>
      </c>
      <c r="N18" s="31"/>
      <c r="O18" s="41"/>
      <c r="P18" s="38"/>
      <c r="Q18" s="30" t="str">
        <f t="shared" si="13"/>
        <v xml:space="preserve"> </v>
      </c>
      <c r="R18" s="31"/>
      <c r="S18" s="67">
        <f t="shared" si="19"/>
        <v>2</v>
      </c>
      <c r="T18" s="94"/>
      <c r="U18" s="30">
        <f t="shared" si="17"/>
        <v>68</v>
      </c>
      <c r="V18" s="95"/>
      <c r="W18" s="9"/>
      <c r="X18" s="9"/>
    </row>
    <row r="19" spans="1:24" ht="15" customHeight="1" thickBot="1" x14ac:dyDescent="0.25">
      <c r="A19" s="57">
        <v>13</v>
      </c>
      <c r="B19" s="36" t="s">
        <v>67</v>
      </c>
      <c r="C19" s="37"/>
      <c r="D19" s="38"/>
      <c r="E19" s="30" t="str">
        <f>IF(C19&gt;0,C19*34, " ")</f>
        <v xml:space="preserve"> </v>
      </c>
      <c r="F19" s="31"/>
      <c r="G19" s="38"/>
      <c r="H19" s="38"/>
      <c r="I19" s="30"/>
      <c r="J19" s="31"/>
      <c r="K19" s="37">
        <v>1</v>
      </c>
      <c r="L19" s="38"/>
      <c r="M19" s="30">
        <f t="shared" si="11"/>
        <v>34</v>
      </c>
      <c r="N19" s="31"/>
      <c r="O19" s="41">
        <v>1</v>
      </c>
      <c r="P19" s="38"/>
      <c r="Q19" s="30">
        <f t="shared" si="13"/>
        <v>32</v>
      </c>
      <c r="R19" s="31"/>
      <c r="S19" s="75">
        <f>C19+G19+K19+O19</f>
        <v>2</v>
      </c>
      <c r="T19" s="74">
        <f>D19+H19+L19+P19</f>
        <v>0</v>
      </c>
      <c r="U19" s="74">
        <f>IF(S19&lt;&gt;" ", (IF(E19&lt;&gt;" ", E19, 0)+IF(I19&lt;&gt;" ", I19, 0)+IF(M19&lt;&gt;" ", M19, 0)+IF(Q19&lt;&gt;" ", Q19, 0)), " ")</f>
        <v>66</v>
      </c>
      <c r="V19" s="68">
        <f>IF(T19&lt;&gt;" ", (IF(F19&lt;&gt;" ", F19, 0)+IF(J19&lt;&gt;" ", J19, 0)+IF(N19&lt;&gt;" ", N19, 0)+IF(R19&lt;&gt;" ", R19, 0)), " ")</f>
        <v>0</v>
      </c>
      <c r="W19" s="9"/>
      <c r="X19" s="9"/>
    </row>
    <row r="20" spans="1:24" ht="15" customHeight="1" thickBot="1" x14ac:dyDescent="0.25">
      <c r="A20" s="256" t="s">
        <v>17</v>
      </c>
      <c r="B20" s="257"/>
      <c r="C20" s="10" t="s">
        <v>9</v>
      </c>
      <c r="D20" s="11" t="s">
        <v>10</v>
      </c>
      <c r="E20" s="11" t="s">
        <v>9</v>
      </c>
      <c r="F20" s="12" t="s">
        <v>10</v>
      </c>
      <c r="G20" s="13" t="s">
        <v>9</v>
      </c>
      <c r="H20" s="11" t="s">
        <v>10</v>
      </c>
      <c r="I20" s="11" t="s">
        <v>9</v>
      </c>
      <c r="J20" s="14" t="s">
        <v>10</v>
      </c>
      <c r="K20" s="10" t="s">
        <v>9</v>
      </c>
      <c r="L20" s="11" t="s">
        <v>10</v>
      </c>
      <c r="M20" s="11" t="s">
        <v>9</v>
      </c>
      <c r="N20" s="12" t="s">
        <v>10</v>
      </c>
      <c r="O20" s="13" t="s">
        <v>9</v>
      </c>
      <c r="P20" s="11" t="s">
        <v>10</v>
      </c>
      <c r="Q20" s="11" t="s">
        <v>9</v>
      </c>
      <c r="R20" s="12" t="s">
        <v>10</v>
      </c>
      <c r="S20" s="10" t="s">
        <v>9</v>
      </c>
      <c r="T20" s="11" t="s">
        <v>10</v>
      </c>
      <c r="U20" s="11" t="s">
        <v>9</v>
      </c>
      <c r="V20" s="12" t="s">
        <v>10</v>
      </c>
      <c r="W20" s="9"/>
      <c r="X20" s="9"/>
    </row>
    <row r="21" spans="1:24" ht="15" customHeight="1" x14ac:dyDescent="0.2">
      <c r="A21" s="57">
        <v>1</v>
      </c>
      <c r="B21" s="33" t="s">
        <v>57</v>
      </c>
      <c r="C21" s="42">
        <v>4</v>
      </c>
      <c r="D21" s="43"/>
      <c r="E21" s="28">
        <f>IF(C21&gt;0,C21*34, " ")</f>
        <v>136</v>
      </c>
      <c r="F21" s="29" t="str">
        <f>IF(D21&gt;0,D21*34, " ")</f>
        <v xml:space="preserve"> </v>
      </c>
      <c r="G21" s="43">
        <v>4</v>
      </c>
      <c r="H21" s="43"/>
      <c r="I21" s="28">
        <f>IF(G21&gt;0,G21*34, " ")</f>
        <v>136</v>
      </c>
      <c r="J21" s="29" t="str">
        <f>IF(H21&gt;0,H21*34, " ")</f>
        <v xml:space="preserve"> </v>
      </c>
      <c r="K21" s="47">
        <v>2</v>
      </c>
      <c r="L21" s="48"/>
      <c r="M21" s="28">
        <f>IF(K21&gt;0,K21*34, " ")</f>
        <v>68</v>
      </c>
      <c r="N21" s="29" t="str">
        <f>IF(L21&gt;0,L21*34, " ")</f>
        <v xml:space="preserve"> </v>
      </c>
      <c r="O21" s="60"/>
      <c r="P21" s="60"/>
      <c r="Q21" s="28" t="str">
        <f>IF(O21&gt;0, O21*32, " ")</f>
        <v xml:space="preserve"> </v>
      </c>
      <c r="R21" s="29" t="str">
        <f>IF(P21&gt;0,P21*32, " ")</f>
        <v xml:space="preserve"> </v>
      </c>
      <c r="S21" s="69">
        <f>IF(C21+G21+K21+O21&gt;0,C21+G21+K21+O21, " ")</f>
        <v>10</v>
      </c>
      <c r="T21" s="32" t="str">
        <f>IF(D21+H21+L21+P21&gt;0, D21+H21+L21+P21, " ")</f>
        <v xml:space="preserve"> </v>
      </c>
      <c r="U21" s="32">
        <f>IF(S21&lt;&gt;" ", (IF(E21&lt;&gt;" ", E21, 0)+IF(I21&lt;&gt;" ", I21, 0)+IF(M21&lt;&gt;" ", M21, 0)+IF(Q21&lt;&gt;" ", Q21, 0)), " ")</f>
        <v>340</v>
      </c>
      <c r="V21" s="59" t="str">
        <f>IF(T21&lt;&gt;" ", (IF(F21&lt;&gt;" ", F21, 0)+IF(J21&lt;&gt;" ", J21, 0)+IF(N21&lt;&gt;" ", N21, 0)+IF(R21&lt;&gt;" ", R21, 0)), " ")</f>
        <v xml:space="preserve"> </v>
      </c>
      <c r="W21" s="9"/>
      <c r="X21" s="9"/>
    </row>
    <row r="22" spans="1:24" ht="15" customHeight="1" x14ac:dyDescent="0.2">
      <c r="A22" s="58">
        <v>2</v>
      </c>
      <c r="B22" s="36" t="s">
        <v>31</v>
      </c>
      <c r="C22" s="44">
        <v>4</v>
      </c>
      <c r="D22" s="45"/>
      <c r="E22" s="30">
        <f>IF(C22&gt;0,C22*34, " ")</f>
        <v>136</v>
      </c>
      <c r="F22" s="31" t="str">
        <f>IF(D22&gt;0,D22*34, " ")</f>
        <v xml:space="preserve"> </v>
      </c>
      <c r="G22" s="45">
        <v>2</v>
      </c>
      <c r="H22" s="45"/>
      <c r="I22" s="30">
        <f>IF(G22&gt;0,G22*34, " ")</f>
        <v>68</v>
      </c>
      <c r="J22" s="31" t="str">
        <f>IF(H22&gt;0,H22*34, " ")</f>
        <v xml:space="preserve"> </v>
      </c>
      <c r="K22" s="44"/>
      <c r="L22" s="45"/>
      <c r="M22" s="30" t="str">
        <f>IF(K22&gt;0,K22*34, " ")</f>
        <v xml:space="preserve"> </v>
      </c>
      <c r="N22" s="31" t="str">
        <f>IF(L22&gt;0,L22*34, " ")</f>
        <v xml:space="preserve"> </v>
      </c>
      <c r="O22" s="45"/>
      <c r="P22" s="45"/>
      <c r="Q22" s="30" t="str">
        <f>IF(O22&gt;0,O22*34, " ")</f>
        <v xml:space="preserve"> </v>
      </c>
      <c r="R22" s="31" t="str">
        <f>IF(P22&gt;0,P22*34, " ")</f>
        <v xml:space="preserve"> </v>
      </c>
      <c r="S22" s="67">
        <f t="shared" ref="S22:S34" si="20">IF(C22+G22+K22+O22&gt;0,C22+G22+K22+O22, " ")</f>
        <v>6</v>
      </c>
      <c r="T22" s="30" t="str">
        <f t="shared" ref="T22:T34" si="21">IF(D22+H22+L22+P22&gt;0, D22+H22+L22+P22, " ")</f>
        <v xml:space="preserve"> </v>
      </c>
      <c r="U22" s="30">
        <f t="shared" ref="U22:V34" si="22">IF(S22&lt;&gt;" ", (IF(E22&lt;&gt;" ", E22, 0)+IF(I22&lt;&gt;" ", I22, 0)+IF(M22&lt;&gt;" ", M22, 0)+IF(Q22&lt;&gt;" ", Q22, 0)), " ")</f>
        <v>204</v>
      </c>
      <c r="V22" s="31" t="str">
        <f t="shared" si="22"/>
        <v xml:space="preserve"> </v>
      </c>
      <c r="W22" s="9"/>
      <c r="X22" s="9"/>
    </row>
    <row r="23" spans="1:24" ht="15" customHeight="1" x14ac:dyDescent="0.2">
      <c r="A23" s="58">
        <v>3</v>
      </c>
      <c r="B23" s="36" t="s">
        <v>58</v>
      </c>
      <c r="C23" s="44">
        <v>4</v>
      </c>
      <c r="D23" s="45"/>
      <c r="E23" s="30">
        <f t="shared" ref="E23:F34" si="23">IF(C23&gt;0,C23*34, " ")</f>
        <v>136</v>
      </c>
      <c r="F23" s="31" t="str">
        <f t="shared" si="23"/>
        <v xml:space="preserve"> </v>
      </c>
      <c r="G23" s="45">
        <v>2</v>
      </c>
      <c r="H23" s="45"/>
      <c r="I23" s="30">
        <f t="shared" ref="I23:J34" si="24">IF(G23&gt;0,G23*34, " ")</f>
        <v>68</v>
      </c>
      <c r="J23" s="31" t="str">
        <f t="shared" si="24"/>
        <v xml:space="preserve"> </v>
      </c>
      <c r="K23" s="45">
        <v>2</v>
      </c>
      <c r="L23" s="52"/>
      <c r="M23" s="30">
        <f t="shared" ref="M23:N34" si="25">IF(K23&gt;0,K23*34, " ")</f>
        <v>68</v>
      </c>
      <c r="N23" s="31" t="str">
        <f t="shared" si="25"/>
        <v xml:space="preserve"> </v>
      </c>
      <c r="O23" s="45">
        <v>2</v>
      </c>
      <c r="P23" s="60"/>
      <c r="Q23" s="30">
        <f t="shared" ref="Q23:R34" si="26">IF(O23&gt;0,O23*32, " ")</f>
        <v>64</v>
      </c>
      <c r="R23" s="31" t="str">
        <f t="shared" si="26"/>
        <v xml:space="preserve"> </v>
      </c>
      <c r="S23" s="67">
        <f t="shared" si="20"/>
        <v>10</v>
      </c>
      <c r="T23" s="30" t="str">
        <f t="shared" si="21"/>
        <v xml:space="preserve"> </v>
      </c>
      <c r="U23" s="30">
        <f t="shared" si="22"/>
        <v>336</v>
      </c>
      <c r="V23" s="31" t="str">
        <f t="shared" si="22"/>
        <v xml:space="preserve"> </v>
      </c>
      <c r="W23" s="9"/>
      <c r="X23" s="9"/>
    </row>
    <row r="24" spans="1:24" ht="15" customHeight="1" x14ac:dyDescent="0.2">
      <c r="A24" s="58">
        <v>4</v>
      </c>
      <c r="B24" s="36" t="s">
        <v>54</v>
      </c>
      <c r="C24" s="44"/>
      <c r="D24" s="45"/>
      <c r="E24" s="30" t="str">
        <f t="shared" si="23"/>
        <v xml:space="preserve"> </v>
      </c>
      <c r="F24" s="31" t="str">
        <f t="shared" si="23"/>
        <v xml:space="preserve"> </v>
      </c>
      <c r="G24" s="62">
        <v>2</v>
      </c>
      <c r="H24" s="52"/>
      <c r="I24" s="30">
        <f t="shared" si="24"/>
        <v>68</v>
      </c>
      <c r="J24" s="31" t="str">
        <f t="shared" si="24"/>
        <v xml:space="preserve"> </v>
      </c>
      <c r="K24" s="45">
        <v>2</v>
      </c>
      <c r="L24" s="52"/>
      <c r="M24" s="30">
        <f t="shared" si="25"/>
        <v>68</v>
      </c>
      <c r="N24" s="31" t="str">
        <f t="shared" si="25"/>
        <v xml:space="preserve"> </v>
      </c>
      <c r="O24" s="45">
        <v>2</v>
      </c>
      <c r="P24" s="52"/>
      <c r="Q24" s="30">
        <v>64</v>
      </c>
      <c r="R24" s="31" t="str">
        <f t="shared" si="26"/>
        <v xml:space="preserve"> </v>
      </c>
      <c r="S24" s="67">
        <f t="shared" si="20"/>
        <v>6</v>
      </c>
      <c r="T24" s="30" t="str">
        <f t="shared" si="21"/>
        <v xml:space="preserve"> </v>
      </c>
      <c r="U24" s="30">
        <f t="shared" si="22"/>
        <v>200</v>
      </c>
      <c r="V24" s="31" t="str">
        <f t="shared" si="22"/>
        <v xml:space="preserve"> </v>
      </c>
      <c r="W24" s="9"/>
      <c r="X24" s="9"/>
    </row>
    <row r="25" spans="1:24" ht="15" customHeight="1" x14ac:dyDescent="0.2">
      <c r="A25" s="58">
        <v>5</v>
      </c>
      <c r="B25" s="51" t="s">
        <v>27</v>
      </c>
      <c r="C25" s="37"/>
      <c r="D25" s="38"/>
      <c r="E25" s="30" t="str">
        <f t="shared" si="23"/>
        <v xml:space="preserve"> </v>
      </c>
      <c r="F25" s="31" t="str">
        <f t="shared" si="23"/>
        <v xml:space="preserve"> </v>
      </c>
      <c r="G25" s="38"/>
      <c r="H25" s="38">
        <v>2</v>
      </c>
      <c r="I25" s="30" t="str">
        <f t="shared" si="24"/>
        <v xml:space="preserve"> </v>
      </c>
      <c r="J25" s="31">
        <f t="shared" si="24"/>
        <v>68</v>
      </c>
      <c r="K25" s="37"/>
      <c r="L25" s="38">
        <v>2</v>
      </c>
      <c r="M25" s="30" t="str">
        <f t="shared" si="25"/>
        <v xml:space="preserve"> </v>
      </c>
      <c r="N25" s="31">
        <f t="shared" si="25"/>
        <v>68</v>
      </c>
      <c r="O25" s="41"/>
      <c r="P25" s="45">
        <v>2</v>
      </c>
      <c r="Q25" s="52"/>
      <c r="R25" s="31">
        <v>64</v>
      </c>
      <c r="S25" s="67" t="str">
        <f t="shared" si="20"/>
        <v xml:space="preserve"> </v>
      </c>
      <c r="T25" s="30">
        <f t="shared" si="21"/>
        <v>6</v>
      </c>
      <c r="U25" s="30" t="str">
        <f t="shared" si="22"/>
        <v xml:space="preserve"> </v>
      </c>
      <c r="V25" s="31">
        <f t="shared" si="22"/>
        <v>200</v>
      </c>
      <c r="W25" s="9"/>
      <c r="X25" s="9"/>
    </row>
    <row r="26" spans="1:24" ht="15" customHeight="1" x14ac:dyDescent="0.2">
      <c r="A26" s="58">
        <v>6</v>
      </c>
      <c r="B26" s="36" t="s">
        <v>26</v>
      </c>
      <c r="C26" s="44"/>
      <c r="D26" s="45"/>
      <c r="E26" s="30" t="str">
        <f>IF(C26&gt;0,C26*34, " ")</f>
        <v xml:space="preserve"> </v>
      </c>
      <c r="F26" s="31" t="str">
        <f>IF(D26&gt;0,D26*34, " ")</f>
        <v xml:space="preserve"> </v>
      </c>
      <c r="G26" s="45"/>
      <c r="H26" s="45"/>
      <c r="I26" s="30" t="str">
        <f>IF(G26&gt;0,G26*34, " ")</f>
        <v xml:space="preserve"> </v>
      </c>
      <c r="J26" s="31" t="str">
        <f>IF(H26&gt;0,H26*34, " ")</f>
        <v xml:space="preserve"> </v>
      </c>
      <c r="K26" s="44">
        <v>2</v>
      </c>
      <c r="L26" s="45"/>
      <c r="M26" s="30">
        <f>IF(K26&gt;0,K26*34, " ")</f>
        <v>68</v>
      </c>
      <c r="N26" s="31" t="str">
        <f>IF(L26&gt;0,L26*34, " ")</f>
        <v xml:space="preserve"> </v>
      </c>
      <c r="O26" s="44">
        <v>2</v>
      </c>
      <c r="P26" s="52"/>
      <c r="Q26" s="30">
        <f>IF(O26&gt;0,O26*32, " ")</f>
        <v>64</v>
      </c>
      <c r="R26" s="31" t="str">
        <f>IF(P26&gt;0,P26*32, " ")</f>
        <v xml:space="preserve"> </v>
      </c>
      <c r="S26" s="67">
        <f t="shared" si="20"/>
        <v>4</v>
      </c>
      <c r="T26" s="30" t="str">
        <f t="shared" si="21"/>
        <v xml:space="preserve"> </v>
      </c>
      <c r="U26" s="30">
        <f t="shared" si="22"/>
        <v>132</v>
      </c>
      <c r="V26" s="31" t="str">
        <f t="shared" si="22"/>
        <v xml:space="preserve"> </v>
      </c>
      <c r="W26" s="9"/>
      <c r="X26" s="9"/>
    </row>
    <row r="27" spans="1:24" ht="15" customHeight="1" x14ac:dyDescent="0.2">
      <c r="A27" s="58">
        <v>7</v>
      </c>
      <c r="B27" s="36" t="s">
        <v>33</v>
      </c>
      <c r="C27" s="37"/>
      <c r="D27" s="38"/>
      <c r="E27" s="30" t="str">
        <f t="shared" si="23"/>
        <v xml:space="preserve"> </v>
      </c>
      <c r="F27" s="31" t="str">
        <f t="shared" si="23"/>
        <v xml:space="preserve"> </v>
      </c>
      <c r="G27" s="38"/>
      <c r="H27" s="38"/>
      <c r="I27" s="30" t="str">
        <f t="shared" si="24"/>
        <v xml:space="preserve"> </v>
      </c>
      <c r="J27" s="31" t="str">
        <f t="shared" si="24"/>
        <v xml:space="preserve"> </v>
      </c>
      <c r="K27" s="37"/>
      <c r="L27" s="38"/>
      <c r="M27" s="30" t="str">
        <f t="shared" si="25"/>
        <v xml:space="preserve"> </v>
      </c>
      <c r="N27" s="31" t="str">
        <f t="shared" si="25"/>
        <v xml:space="preserve"> </v>
      </c>
      <c r="O27" s="41">
        <v>2</v>
      </c>
      <c r="P27" s="38"/>
      <c r="Q27" s="30">
        <f t="shared" si="26"/>
        <v>64</v>
      </c>
      <c r="R27" s="31" t="str">
        <f t="shared" si="26"/>
        <v xml:space="preserve"> </v>
      </c>
      <c r="S27" s="67">
        <f t="shared" si="20"/>
        <v>2</v>
      </c>
      <c r="T27" s="30" t="str">
        <f t="shared" si="21"/>
        <v xml:space="preserve"> </v>
      </c>
      <c r="U27" s="30">
        <f t="shared" si="22"/>
        <v>64</v>
      </c>
      <c r="V27" s="31" t="str">
        <f t="shared" si="22"/>
        <v xml:space="preserve"> </v>
      </c>
      <c r="W27" s="9"/>
      <c r="X27" s="9"/>
    </row>
    <row r="28" spans="1:24" ht="15" customHeight="1" x14ac:dyDescent="0.2">
      <c r="A28" s="58">
        <v>8</v>
      </c>
      <c r="B28" s="36" t="s">
        <v>24</v>
      </c>
      <c r="C28" s="44"/>
      <c r="D28" s="45"/>
      <c r="E28" s="30" t="str">
        <f>IF(C28&gt;0,C28*34, " ")</f>
        <v xml:space="preserve"> </v>
      </c>
      <c r="F28" s="31" t="str">
        <f>IF(D28&gt;0,D28*34, " ")</f>
        <v xml:space="preserve"> </v>
      </c>
      <c r="G28" s="46"/>
      <c r="H28" s="52"/>
      <c r="I28" s="30" t="str">
        <f>IF(G28&gt;0,G28*34, " ")</f>
        <v xml:space="preserve"> </v>
      </c>
      <c r="J28" s="31" t="str">
        <f>IF(H28&gt;0,H28*34, " ")</f>
        <v xml:space="preserve"> </v>
      </c>
      <c r="K28" s="46"/>
      <c r="L28" s="52"/>
      <c r="M28" s="30" t="str">
        <f>IF(K28&gt;0,K28*34, " ")</f>
        <v xml:space="preserve"> </v>
      </c>
      <c r="N28" s="31" t="str">
        <f>IF(L28&gt;0,L28*34, " ")</f>
        <v xml:space="preserve"> </v>
      </c>
      <c r="O28" s="45">
        <v>2</v>
      </c>
      <c r="P28" s="52"/>
      <c r="Q28" s="30">
        <f>IF(O28&gt;0,O28*32, " ")</f>
        <v>64</v>
      </c>
      <c r="R28" s="31" t="str">
        <f>IF(P28&gt;0,P28*32, " ")</f>
        <v xml:space="preserve"> </v>
      </c>
      <c r="S28" s="67">
        <f>IF(C28+G28+K28+O28&gt;0,C28+G28+K28+O28, " ")</f>
        <v>2</v>
      </c>
      <c r="T28" s="30" t="str">
        <f>IF(D28+H28+L28+P28&gt;0, D28+H28+L28+P28, " ")</f>
        <v xml:space="preserve"> </v>
      </c>
      <c r="U28" s="30">
        <f>IF(S28&lt;&gt;" ", (IF(E28&lt;&gt;" ", E28, 0)+IF(I28&lt;&gt;" ", I28, 0)+IF(M28&lt;&gt;" ", M28, 0)+IF(Q28&lt;&gt;" ", Q28, 0)), " ")</f>
        <v>64</v>
      </c>
      <c r="V28" s="31" t="str">
        <f>IF(T28&lt;&gt;" ", (IF(F28&lt;&gt;" ", F28, 0)+IF(J28&lt;&gt;" ", J28, 0)+IF(N28&lt;&gt;" ", N28, 0)+IF(R28&lt;&gt;" ", R28, 0)), " ")</f>
        <v xml:space="preserve"> </v>
      </c>
      <c r="W28" s="9"/>
      <c r="X28" s="9"/>
    </row>
    <row r="29" spans="1:24" ht="15" customHeight="1" x14ac:dyDescent="0.2">
      <c r="A29" s="58">
        <v>9</v>
      </c>
      <c r="B29" s="36" t="s">
        <v>63</v>
      </c>
      <c r="C29" s="44"/>
      <c r="D29" s="45"/>
      <c r="E29" s="30" t="str">
        <f>IF(C29&gt;0,C29*34, " ")</f>
        <v xml:space="preserve"> </v>
      </c>
      <c r="F29" s="31" t="str">
        <f>IF(D29&gt;0,D29*34, " ")</f>
        <v xml:space="preserve"> </v>
      </c>
      <c r="G29" s="46">
        <v>2</v>
      </c>
      <c r="H29" s="52"/>
      <c r="I29" s="30">
        <f>IF(G29&gt;0,G29*34, " ")</f>
        <v>68</v>
      </c>
      <c r="J29" s="31" t="str">
        <f>IF(H29&gt;0,H29*34, " ")</f>
        <v xml:space="preserve"> </v>
      </c>
      <c r="K29" s="46"/>
      <c r="L29" s="52"/>
      <c r="M29" s="30" t="str">
        <f>IF(K29&gt;0,K29*34, " ")</f>
        <v xml:space="preserve"> </v>
      </c>
      <c r="N29" s="31" t="str">
        <f>IF(L29&gt;0,L29*34, " ")</f>
        <v xml:space="preserve"> </v>
      </c>
      <c r="O29" s="45"/>
      <c r="P29" s="52"/>
      <c r="Q29" s="30" t="str">
        <f>IF(O29&gt;0,O29*32, " ")</f>
        <v xml:space="preserve"> </v>
      </c>
      <c r="R29" s="31" t="str">
        <f>IF(P29&gt;0,P29*32, " ")</f>
        <v xml:space="preserve"> </v>
      </c>
      <c r="S29" s="67">
        <f>IF(C29+G29+K29+O29&gt;0,C29+G29+K29+O29, " ")</f>
        <v>2</v>
      </c>
      <c r="T29" s="30" t="str">
        <f>IF(D29+H29+L29+P29&gt;0, D29+H29+L29+P29, " ")</f>
        <v xml:space="preserve"> </v>
      </c>
      <c r="U29" s="30">
        <f>IF(S29&lt;&gt;" ", (IF(E29&lt;&gt;" ", E29, 0)+IF(I29&lt;&gt;" ", I29, 0)+IF(M29&lt;&gt;" ", M29, 0)+IF(Q29&lt;&gt;" ", Q29, 0)), " ")</f>
        <v>68</v>
      </c>
      <c r="V29" s="31" t="str">
        <f>IF(T29&lt;&gt;" ", (IF(F29&lt;&gt;" ", F29, 0)+IF(J29&lt;&gt;" ", J29, 0)+IF(N29&lt;&gt;" ", N29, 0)+IF(R29&lt;&gt;" ", R29, 0)), " ")</f>
        <v xml:space="preserve"> </v>
      </c>
      <c r="W29" s="9"/>
      <c r="X29" s="9"/>
    </row>
    <row r="30" spans="1:24" ht="15" customHeight="1" x14ac:dyDescent="0.2">
      <c r="A30" s="58">
        <v>10</v>
      </c>
      <c r="B30" s="36" t="s">
        <v>36</v>
      </c>
      <c r="C30" s="44"/>
      <c r="D30" s="45"/>
      <c r="E30" s="30" t="str">
        <f t="shared" si="23"/>
        <v xml:space="preserve"> </v>
      </c>
      <c r="F30" s="31" t="str">
        <f t="shared" si="23"/>
        <v xml:space="preserve"> </v>
      </c>
      <c r="G30" s="45"/>
      <c r="H30" s="45"/>
      <c r="I30" s="30" t="str">
        <f t="shared" si="24"/>
        <v xml:space="preserve"> </v>
      </c>
      <c r="J30" s="31" t="str">
        <f t="shared" si="24"/>
        <v xml:space="preserve"> </v>
      </c>
      <c r="K30" s="44"/>
      <c r="L30" s="45"/>
      <c r="M30" s="30" t="str">
        <f t="shared" si="25"/>
        <v xml:space="preserve"> </v>
      </c>
      <c r="N30" s="31" t="str">
        <f t="shared" si="25"/>
        <v xml:space="preserve"> </v>
      </c>
      <c r="O30" s="45">
        <v>2</v>
      </c>
      <c r="P30" s="45"/>
      <c r="Q30" s="30">
        <f t="shared" si="26"/>
        <v>64</v>
      </c>
      <c r="R30" s="31" t="str">
        <f t="shared" si="26"/>
        <v xml:space="preserve"> </v>
      </c>
      <c r="S30" s="67">
        <f t="shared" si="20"/>
        <v>2</v>
      </c>
      <c r="T30" s="30" t="str">
        <f t="shared" si="21"/>
        <v xml:space="preserve"> </v>
      </c>
      <c r="U30" s="30">
        <f t="shared" si="22"/>
        <v>64</v>
      </c>
      <c r="V30" s="31" t="str">
        <f t="shared" si="22"/>
        <v xml:space="preserve"> </v>
      </c>
      <c r="W30" s="9"/>
      <c r="X30" s="9"/>
    </row>
    <row r="31" spans="1:24" ht="15" customHeight="1" x14ac:dyDescent="0.2">
      <c r="A31" s="58">
        <v>11</v>
      </c>
      <c r="B31" s="36" t="s">
        <v>93</v>
      </c>
      <c r="C31" s="44"/>
      <c r="D31" s="45"/>
      <c r="E31" s="30"/>
      <c r="F31" s="31"/>
      <c r="G31" s="45"/>
      <c r="H31" s="45"/>
      <c r="I31" s="30"/>
      <c r="J31" s="31"/>
      <c r="K31" s="44">
        <v>2</v>
      </c>
      <c r="L31" s="45"/>
      <c r="M31" s="30">
        <v>68</v>
      </c>
      <c r="N31" s="31"/>
      <c r="O31" s="45"/>
      <c r="P31" s="45"/>
      <c r="Q31" s="30"/>
      <c r="R31" s="31"/>
      <c r="S31" s="67">
        <v>2</v>
      </c>
      <c r="T31" s="30"/>
      <c r="U31" s="30">
        <v>64</v>
      </c>
      <c r="V31" s="31"/>
      <c r="W31" s="9"/>
      <c r="X31" s="9"/>
    </row>
    <row r="32" spans="1:24" ht="15" customHeight="1" x14ac:dyDescent="0.2">
      <c r="A32" s="58">
        <v>12</v>
      </c>
      <c r="B32" s="36" t="s">
        <v>22</v>
      </c>
      <c r="C32" s="44"/>
      <c r="D32" s="45"/>
      <c r="E32" s="30" t="str">
        <f t="shared" si="23"/>
        <v xml:space="preserve"> </v>
      </c>
      <c r="F32" s="31" t="str">
        <f t="shared" si="23"/>
        <v xml:space="preserve"> </v>
      </c>
      <c r="G32" s="45"/>
      <c r="H32" s="45">
        <v>4</v>
      </c>
      <c r="I32" s="30" t="str">
        <f t="shared" si="24"/>
        <v xml:space="preserve"> </v>
      </c>
      <c r="J32" s="31">
        <f t="shared" si="24"/>
        <v>136</v>
      </c>
      <c r="K32" s="44"/>
      <c r="L32" s="45">
        <v>6</v>
      </c>
      <c r="M32" s="30" t="str">
        <f t="shared" si="25"/>
        <v xml:space="preserve"> </v>
      </c>
      <c r="N32" s="31">
        <f t="shared" si="25"/>
        <v>204</v>
      </c>
      <c r="O32" s="45"/>
      <c r="P32" s="45">
        <v>6</v>
      </c>
      <c r="Q32" s="30" t="str">
        <f t="shared" si="26"/>
        <v xml:space="preserve"> </v>
      </c>
      <c r="R32" s="31">
        <f t="shared" si="26"/>
        <v>192</v>
      </c>
      <c r="S32" s="67" t="str">
        <f t="shared" si="20"/>
        <v xml:space="preserve"> </v>
      </c>
      <c r="T32" s="30">
        <f t="shared" si="21"/>
        <v>16</v>
      </c>
      <c r="U32" s="30" t="str">
        <f t="shared" si="22"/>
        <v xml:space="preserve"> </v>
      </c>
      <c r="V32" s="31">
        <f t="shared" si="22"/>
        <v>532</v>
      </c>
      <c r="W32" s="9"/>
      <c r="X32" s="9"/>
    </row>
    <row r="33" spans="1:24" ht="15" customHeight="1" x14ac:dyDescent="0.2">
      <c r="A33" s="58"/>
      <c r="B33" s="36" t="s">
        <v>56</v>
      </c>
      <c r="C33" s="44"/>
      <c r="D33" s="45"/>
      <c r="E33" s="30"/>
      <c r="F33" s="31"/>
      <c r="G33" s="46"/>
      <c r="H33" s="45"/>
      <c r="I33" s="30"/>
      <c r="J33" s="31"/>
      <c r="K33" s="44"/>
      <c r="L33" s="45"/>
      <c r="M33" s="30"/>
      <c r="N33" s="31"/>
      <c r="O33" s="46"/>
      <c r="P33" s="45"/>
      <c r="Q33" s="30"/>
      <c r="R33" s="31"/>
      <c r="S33" s="67" t="str">
        <f t="shared" si="20"/>
        <v xml:space="preserve"> </v>
      </c>
      <c r="T33" s="30" t="str">
        <f t="shared" si="21"/>
        <v xml:space="preserve"> </v>
      </c>
      <c r="U33" s="30" t="str">
        <f t="shared" si="22"/>
        <v xml:space="preserve"> </v>
      </c>
      <c r="V33" s="31" t="str">
        <f t="shared" si="22"/>
        <v xml:space="preserve"> </v>
      </c>
      <c r="W33" s="9"/>
      <c r="X33" s="9"/>
    </row>
    <row r="34" spans="1:24" ht="15" customHeight="1" thickBot="1" x14ac:dyDescent="0.25">
      <c r="A34" s="58"/>
      <c r="B34" s="36" t="s">
        <v>94</v>
      </c>
      <c r="C34" s="44"/>
      <c r="D34" s="45"/>
      <c r="E34" s="30" t="str">
        <f t="shared" si="23"/>
        <v xml:space="preserve"> </v>
      </c>
      <c r="F34" s="31" t="str">
        <f t="shared" si="23"/>
        <v xml:space="preserve"> </v>
      </c>
      <c r="G34" s="46"/>
      <c r="H34" s="45"/>
      <c r="I34" s="30" t="str">
        <f t="shared" si="24"/>
        <v xml:space="preserve"> </v>
      </c>
      <c r="J34" s="31" t="str">
        <f t="shared" si="24"/>
        <v xml:space="preserve"> </v>
      </c>
      <c r="K34" s="44"/>
      <c r="L34" s="45"/>
      <c r="M34" s="30" t="str">
        <f t="shared" si="25"/>
        <v xml:space="preserve"> </v>
      </c>
      <c r="N34" s="31" t="str">
        <f t="shared" si="25"/>
        <v xml:space="preserve"> </v>
      </c>
      <c r="O34" s="46"/>
      <c r="P34" s="45"/>
      <c r="Q34" s="30" t="str">
        <f t="shared" si="26"/>
        <v xml:space="preserve"> </v>
      </c>
      <c r="R34" s="31" t="str">
        <f t="shared" si="26"/>
        <v xml:space="preserve"> </v>
      </c>
      <c r="S34" s="73" t="str">
        <f t="shared" si="20"/>
        <v xml:space="preserve"> </v>
      </c>
      <c r="T34" s="74" t="str">
        <f t="shared" si="21"/>
        <v xml:space="preserve"> </v>
      </c>
      <c r="U34" s="74" t="str">
        <f t="shared" si="22"/>
        <v xml:space="preserve"> </v>
      </c>
      <c r="V34" s="68" t="str">
        <f t="shared" si="22"/>
        <v xml:space="preserve"> </v>
      </c>
      <c r="W34" s="9"/>
      <c r="X34" s="9"/>
    </row>
    <row r="35" spans="1:24" ht="15" customHeight="1" thickBot="1" x14ac:dyDescent="0.25">
      <c r="A35" s="258" t="s">
        <v>18</v>
      </c>
      <c r="B35" s="259"/>
      <c r="C35" s="81">
        <f>SUM(C7:C17)</f>
        <v>15</v>
      </c>
      <c r="D35" s="15">
        <f t="shared" ref="D35:V35" si="27">SUM(D7:D19)</f>
        <v>2</v>
      </c>
      <c r="E35" s="97">
        <f>SUM(E7:E17)</f>
        <v>510</v>
      </c>
      <c r="F35" s="16">
        <f t="shared" si="27"/>
        <v>68</v>
      </c>
      <c r="G35" s="81">
        <f>SUM(G7:G17)</f>
        <v>13</v>
      </c>
      <c r="H35" s="15">
        <f t="shared" si="27"/>
        <v>0</v>
      </c>
      <c r="I35" s="97">
        <f>SUM(I7:I17)</f>
        <v>442</v>
      </c>
      <c r="J35" s="16">
        <f t="shared" si="27"/>
        <v>0</v>
      </c>
      <c r="K35" s="81">
        <f>SUM(K7:K18)</f>
        <v>14</v>
      </c>
      <c r="L35" s="15">
        <f t="shared" si="27"/>
        <v>0</v>
      </c>
      <c r="M35" s="97">
        <f>SUM(M7:M18)</f>
        <v>476</v>
      </c>
      <c r="N35" s="16">
        <f t="shared" si="27"/>
        <v>0</v>
      </c>
      <c r="O35" s="81">
        <f>SUM(O7:O17)</f>
        <v>10</v>
      </c>
      <c r="P35" s="15">
        <f t="shared" si="27"/>
        <v>0</v>
      </c>
      <c r="Q35" s="97">
        <f>SUM(Q7:Q18)</f>
        <v>320</v>
      </c>
      <c r="R35" s="16">
        <f t="shared" si="27"/>
        <v>0</v>
      </c>
      <c r="S35" s="85">
        <f>SUM(S7:S17)</f>
        <v>52</v>
      </c>
      <c r="T35" s="65">
        <f t="shared" si="27"/>
        <v>2</v>
      </c>
      <c r="U35" s="98">
        <f>SUM(U7:U17)</f>
        <v>1748</v>
      </c>
      <c r="V35" s="66">
        <f t="shared" si="27"/>
        <v>68</v>
      </c>
      <c r="W35" s="9"/>
      <c r="X35" s="9"/>
    </row>
    <row r="36" spans="1:24" ht="15" customHeight="1" thickBot="1" x14ac:dyDescent="0.25">
      <c r="A36" s="260" t="s">
        <v>19</v>
      </c>
      <c r="B36" s="261"/>
      <c r="C36" s="17">
        <f t="shared" ref="C36:V36" si="28">SUM(C21:C34)</f>
        <v>12</v>
      </c>
      <c r="D36" s="18">
        <f t="shared" si="28"/>
        <v>0</v>
      </c>
      <c r="E36" s="18">
        <f t="shared" si="28"/>
        <v>408</v>
      </c>
      <c r="F36" s="19">
        <f t="shared" si="28"/>
        <v>0</v>
      </c>
      <c r="G36" s="17">
        <f t="shared" si="28"/>
        <v>12</v>
      </c>
      <c r="H36" s="18">
        <f t="shared" si="28"/>
        <v>6</v>
      </c>
      <c r="I36" s="18">
        <f t="shared" si="28"/>
        <v>408</v>
      </c>
      <c r="J36" s="19">
        <f t="shared" si="28"/>
        <v>204</v>
      </c>
      <c r="K36" s="17">
        <f t="shared" si="28"/>
        <v>10</v>
      </c>
      <c r="L36" s="18">
        <f t="shared" si="28"/>
        <v>8</v>
      </c>
      <c r="M36" s="18">
        <f t="shared" si="28"/>
        <v>340</v>
      </c>
      <c r="N36" s="19">
        <f t="shared" si="28"/>
        <v>272</v>
      </c>
      <c r="O36" s="17">
        <f t="shared" si="28"/>
        <v>12</v>
      </c>
      <c r="P36" s="18">
        <f t="shared" si="28"/>
        <v>8</v>
      </c>
      <c r="Q36" s="18">
        <f t="shared" si="28"/>
        <v>384</v>
      </c>
      <c r="R36" s="19">
        <f t="shared" si="28"/>
        <v>256</v>
      </c>
      <c r="S36" s="19">
        <f t="shared" si="28"/>
        <v>46</v>
      </c>
      <c r="T36" s="18">
        <f t="shared" si="28"/>
        <v>22</v>
      </c>
      <c r="U36" s="18">
        <f t="shared" si="28"/>
        <v>1536</v>
      </c>
      <c r="V36" s="19">
        <f t="shared" si="28"/>
        <v>732</v>
      </c>
      <c r="W36" s="20"/>
      <c r="X36" s="20"/>
    </row>
    <row r="37" spans="1:24" ht="15" customHeight="1" thickTop="1" thickBot="1" x14ac:dyDescent="0.25">
      <c r="A37" s="250" t="s">
        <v>20</v>
      </c>
      <c r="B37" s="251"/>
      <c r="C37" s="21">
        <f>C35+C36</f>
        <v>27</v>
      </c>
      <c r="D37" s="22">
        <f t="shared" ref="D37:V37" si="29">D35+D36</f>
        <v>2</v>
      </c>
      <c r="E37" s="22">
        <f t="shared" si="29"/>
        <v>918</v>
      </c>
      <c r="F37" s="23">
        <f t="shared" si="29"/>
        <v>68</v>
      </c>
      <c r="G37" s="21">
        <f t="shared" si="29"/>
        <v>25</v>
      </c>
      <c r="H37" s="22">
        <f t="shared" si="29"/>
        <v>6</v>
      </c>
      <c r="I37" s="22">
        <f t="shared" si="29"/>
        <v>850</v>
      </c>
      <c r="J37" s="23">
        <f t="shared" si="29"/>
        <v>204</v>
      </c>
      <c r="K37" s="21">
        <f t="shared" si="29"/>
        <v>24</v>
      </c>
      <c r="L37" s="22">
        <f t="shared" si="29"/>
        <v>8</v>
      </c>
      <c r="M37" s="22">
        <f t="shared" si="29"/>
        <v>816</v>
      </c>
      <c r="N37" s="23">
        <f t="shared" si="29"/>
        <v>272</v>
      </c>
      <c r="O37" s="21">
        <f>O35+O36</f>
        <v>22</v>
      </c>
      <c r="P37" s="22">
        <f>P35+P36</f>
        <v>8</v>
      </c>
      <c r="Q37" s="22">
        <f>Q35+Q36</f>
        <v>704</v>
      </c>
      <c r="R37" s="23">
        <f>R35+R36</f>
        <v>256</v>
      </c>
      <c r="S37" s="21">
        <f t="shared" si="29"/>
        <v>98</v>
      </c>
      <c r="T37" s="22">
        <f t="shared" si="29"/>
        <v>24</v>
      </c>
      <c r="U37" s="22">
        <f t="shared" si="29"/>
        <v>3284</v>
      </c>
      <c r="V37" s="23">
        <f t="shared" si="29"/>
        <v>800</v>
      </c>
      <c r="W37" s="24"/>
      <c r="X37" s="24"/>
    </row>
    <row r="38" spans="1:24" ht="15" customHeight="1" thickTop="1" thickBot="1" x14ac:dyDescent="0.25">
      <c r="A38" s="268"/>
      <c r="B38" s="269"/>
      <c r="C38" s="234">
        <f>C37+D37</f>
        <v>29</v>
      </c>
      <c r="D38" s="267"/>
      <c r="E38" s="232">
        <f>E37+F37</f>
        <v>986</v>
      </c>
      <c r="F38" s="266"/>
      <c r="G38" s="234">
        <f>G37+H37</f>
        <v>31</v>
      </c>
      <c r="H38" s="267"/>
      <c r="I38" s="232">
        <f>I37+J37</f>
        <v>1054</v>
      </c>
      <c r="J38" s="266"/>
      <c r="K38" s="234">
        <f>K37+L37</f>
        <v>32</v>
      </c>
      <c r="L38" s="267"/>
      <c r="M38" s="232">
        <f>M37+N37</f>
        <v>1088</v>
      </c>
      <c r="N38" s="266"/>
      <c r="O38" s="234">
        <f>O37+P37</f>
        <v>30</v>
      </c>
      <c r="P38" s="267"/>
      <c r="Q38" s="232">
        <f>Q37+R37</f>
        <v>960</v>
      </c>
      <c r="R38" s="266"/>
      <c r="S38" s="234">
        <f>S37+T37</f>
        <v>122</v>
      </c>
      <c r="T38" s="267"/>
      <c r="U38" s="232">
        <f>U37+V37</f>
        <v>4084</v>
      </c>
      <c r="V38" s="266"/>
      <c r="W38" s="24"/>
      <c r="X38" s="24"/>
    </row>
    <row r="39" spans="1:24" ht="15" customHeight="1" thickTop="1" x14ac:dyDescent="0.2">
      <c r="A39" s="25"/>
      <c r="B39" s="53"/>
      <c r="C39" s="26"/>
      <c r="D39" s="26"/>
      <c r="E39" s="26"/>
      <c r="F39" s="26"/>
      <c r="G39" s="26"/>
      <c r="H39" s="26"/>
      <c r="I39" s="26"/>
      <c r="J39" s="54"/>
      <c r="K39" s="26"/>
      <c r="L39" s="26"/>
      <c r="M39" s="26"/>
      <c r="N39" s="26"/>
      <c r="O39" s="26"/>
      <c r="P39" s="26"/>
      <c r="Q39" s="26"/>
      <c r="R39" s="26"/>
      <c r="S39" s="26"/>
      <c r="T39" s="9"/>
      <c r="U39" s="26"/>
      <c r="V39" s="9"/>
      <c r="W39" s="9"/>
      <c r="X39" s="9"/>
    </row>
    <row r="40" spans="1:24" ht="37.35" customHeight="1" x14ac:dyDescent="0.2">
      <c r="B40" s="249" t="s">
        <v>68</v>
      </c>
      <c r="C40" s="249"/>
      <c r="D40" s="249"/>
      <c r="E40" s="249"/>
      <c r="F40" s="249"/>
      <c r="G40" s="249"/>
      <c r="H40" s="249"/>
      <c r="I40" s="249"/>
      <c r="J40" s="249"/>
      <c r="K40" s="249"/>
      <c r="L40" s="249"/>
      <c r="M40" s="249"/>
      <c r="N40" s="249"/>
      <c r="O40" s="249"/>
      <c r="P40" s="249"/>
      <c r="Q40" s="249"/>
      <c r="R40" s="249"/>
      <c r="S40" s="249"/>
      <c r="T40" s="249"/>
      <c r="U40" s="249"/>
      <c r="V40" s="249"/>
    </row>
    <row r="41" spans="1:24" ht="15" customHeight="1" x14ac:dyDescent="0.2">
      <c r="B41" s="53" t="s">
        <v>49</v>
      </c>
    </row>
    <row r="42" spans="1:24" ht="15" customHeight="1" x14ac:dyDescent="0.2">
      <c r="B42" s="53" t="s">
        <v>50</v>
      </c>
    </row>
    <row r="43" spans="1:24" ht="15" customHeight="1" x14ac:dyDescent="0.2">
      <c r="B43" s="54" t="s">
        <v>98</v>
      </c>
    </row>
    <row r="44" spans="1:24" ht="15" customHeight="1" x14ac:dyDescent="0.2"/>
    <row r="45" spans="1:24" ht="15" customHeight="1" x14ac:dyDescent="0.2"/>
    <row r="46" spans="1:24" ht="15" customHeight="1" x14ac:dyDescent="0.2"/>
    <row r="47" spans="1:24" ht="15" customHeight="1" x14ac:dyDescent="0.2"/>
  </sheetData>
  <mergeCells count="34">
    <mergeCell ref="A6:B6"/>
    <mergeCell ref="A20:B20"/>
    <mergeCell ref="A35:B35"/>
    <mergeCell ref="A36:B36"/>
    <mergeCell ref="I38:J38"/>
    <mergeCell ref="B40:V40"/>
    <mergeCell ref="G38:H38"/>
    <mergeCell ref="U38:V38"/>
    <mergeCell ref="A37:B38"/>
    <mergeCell ref="C38:D38"/>
    <mergeCell ref="E38:F38"/>
    <mergeCell ref="K38:L38"/>
    <mergeCell ref="M38:N38"/>
    <mergeCell ref="O38:P38"/>
    <mergeCell ref="A1:G1"/>
    <mergeCell ref="A2:G2"/>
    <mergeCell ref="A4:B5"/>
    <mergeCell ref="C4:F4"/>
    <mergeCell ref="G4:J4"/>
    <mergeCell ref="C5:D5"/>
    <mergeCell ref="E5:F5"/>
    <mergeCell ref="G5:H5"/>
    <mergeCell ref="I5:J5"/>
    <mergeCell ref="K4:N4"/>
    <mergeCell ref="O4:R4"/>
    <mergeCell ref="S4:V4"/>
    <mergeCell ref="Q38:R38"/>
    <mergeCell ref="S38:T38"/>
    <mergeCell ref="U5:V5"/>
    <mergeCell ref="O5:P5"/>
    <mergeCell ref="Q5:R5"/>
    <mergeCell ref="S5:T5"/>
    <mergeCell ref="K5:L5"/>
    <mergeCell ref="M5:N5"/>
  </mergeCells>
  <printOptions horizontalCentered="1" verticalCentered="1"/>
  <pageMargins left="0.19685039370078741" right="0.19685039370078741" top="0.19685039370078741" bottom="0.19685039370078741" header="0" footer="0"/>
  <pageSetup paperSize="9" scale="81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6"/>
  <sheetViews>
    <sheetView zoomScale="120" zoomScaleNormal="120" workbookViewId="0">
      <selection sqref="A1:G1"/>
    </sheetView>
  </sheetViews>
  <sheetFormatPr defaultColWidth="9.140625" defaultRowHeight="12.75" x14ac:dyDescent="0.2"/>
  <cols>
    <col min="1" max="1" width="3.42578125" style="1" customWidth="1"/>
    <col min="2" max="2" width="38.5703125" style="1" customWidth="1"/>
    <col min="3" max="18" width="7" style="1" customWidth="1"/>
    <col min="19" max="20" width="7" style="93" customWidth="1"/>
    <col min="21" max="22" width="7" style="1" customWidth="1"/>
    <col min="23" max="16384" width="9.140625" style="1"/>
  </cols>
  <sheetData>
    <row r="1" spans="1:24" ht="15" customHeight="1" x14ac:dyDescent="0.2">
      <c r="A1" s="241" t="s">
        <v>23</v>
      </c>
      <c r="B1" s="242"/>
      <c r="C1" s="242"/>
      <c r="D1" s="242"/>
      <c r="E1" s="242"/>
      <c r="F1" s="242"/>
      <c r="G1" s="242"/>
      <c r="T1" s="160"/>
      <c r="V1" s="2"/>
    </row>
    <row r="2" spans="1:24" ht="15" customHeight="1" x14ac:dyDescent="0.2">
      <c r="A2" s="243" t="s">
        <v>73</v>
      </c>
      <c r="B2" s="244"/>
      <c r="C2" s="244"/>
      <c r="D2" s="244"/>
      <c r="E2" s="244"/>
      <c r="F2" s="244"/>
      <c r="G2" s="244"/>
      <c r="T2" s="160"/>
      <c r="V2" s="2"/>
    </row>
    <row r="3" spans="1:24" ht="15" customHeight="1" x14ac:dyDescent="0.2">
      <c r="A3" s="77"/>
      <c r="B3" s="78"/>
      <c r="T3" s="160"/>
      <c r="V3" s="2"/>
    </row>
    <row r="4" spans="1:24" ht="15" customHeight="1" x14ac:dyDescent="0.2">
      <c r="A4" s="283" t="s">
        <v>0</v>
      </c>
      <c r="B4" s="284"/>
      <c r="C4" s="270" t="s">
        <v>1</v>
      </c>
      <c r="D4" s="271"/>
      <c r="E4" s="271"/>
      <c r="F4" s="272"/>
      <c r="G4" s="273" t="s">
        <v>2</v>
      </c>
      <c r="H4" s="271"/>
      <c r="I4" s="271"/>
      <c r="J4" s="271"/>
      <c r="K4" s="270" t="s">
        <v>3</v>
      </c>
      <c r="L4" s="271"/>
      <c r="M4" s="271"/>
      <c r="N4" s="272"/>
      <c r="O4" s="273" t="s">
        <v>4</v>
      </c>
      <c r="P4" s="271"/>
      <c r="Q4" s="271"/>
      <c r="R4" s="271"/>
      <c r="S4" s="274" t="s">
        <v>5</v>
      </c>
      <c r="T4" s="275"/>
      <c r="U4" s="275"/>
      <c r="V4" s="275"/>
    </row>
    <row r="5" spans="1:24" ht="15" customHeight="1" x14ac:dyDescent="0.2">
      <c r="A5" s="285"/>
      <c r="B5" s="286"/>
      <c r="C5" s="270" t="s">
        <v>6</v>
      </c>
      <c r="D5" s="281"/>
      <c r="E5" s="280" t="s">
        <v>7</v>
      </c>
      <c r="F5" s="282"/>
      <c r="G5" s="273" t="s">
        <v>6</v>
      </c>
      <c r="H5" s="281"/>
      <c r="I5" s="280" t="s">
        <v>7</v>
      </c>
      <c r="J5" s="273"/>
      <c r="K5" s="270" t="s">
        <v>6</v>
      </c>
      <c r="L5" s="281"/>
      <c r="M5" s="280" t="s">
        <v>7</v>
      </c>
      <c r="N5" s="282"/>
      <c r="O5" s="273" t="s">
        <v>6</v>
      </c>
      <c r="P5" s="281"/>
      <c r="Q5" s="280" t="s">
        <v>7</v>
      </c>
      <c r="R5" s="273"/>
      <c r="S5" s="270" t="s">
        <v>6</v>
      </c>
      <c r="T5" s="281"/>
      <c r="U5" s="280" t="s">
        <v>7</v>
      </c>
      <c r="V5" s="281"/>
    </row>
    <row r="6" spans="1:24" ht="15" customHeight="1" thickBot="1" x14ac:dyDescent="0.25">
      <c r="A6" s="291" t="s">
        <v>8</v>
      </c>
      <c r="B6" s="292"/>
      <c r="C6" s="107" t="s">
        <v>9</v>
      </c>
      <c r="D6" s="108" t="s">
        <v>10</v>
      </c>
      <c r="E6" s="108" t="s">
        <v>9</v>
      </c>
      <c r="F6" s="109" t="s">
        <v>10</v>
      </c>
      <c r="G6" s="110" t="s">
        <v>9</v>
      </c>
      <c r="H6" s="108" t="s">
        <v>10</v>
      </c>
      <c r="I6" s="108" t="s">
        <v>9</v>
      </c>
      <c r="J6" s="111" t="s">
        <v>10</v>
      </c>
      <c r="K6" s="107" t="s">
        <v>9</v>
      </c>
      <c r="L6" s="108" t="s">
        <v>10</v>
      </c>
      <c r="M6" s="108" t="s">
        <v>9</v>
      </c>
      <c r="N6" s="109" t="s">
        <v>10</v>
      </c>
      <c r="O6" s="110" t="s">
        <v>9</v>
      </c>
      <c r="P6" s="108" t="s">
        <v>10</v>
      </c>
      <c r="Q6" s="108" t="s">
        <v>9</v>
      </c>
      <c r="R6" s="111" t="s">
        <v>10</v>
      </c>
      <c r="S6" s="107" t="s">
        <v>9</v>
      </c>
      <c r="T6" s="108" t="s">
        <v>10</v>
      </c>
      <c r="U6" s="108" t="s">
        <v>9</v>
      </c>
      <c r="V6" s="108" t="s">
        <v>10</v>
      </c>
    </row>
    <row r="7" spans="1:24" ht="15" customHeight="1" x14ac:dyDescent="0.2">
      <c r="A7" s="112">
        <v>1</v>
      </c>
      <c r="B7" s="113" t="s">
        <v>11</v>
      </c>
      <c r="C7" s="114">
        <v>3</v>
      </c>
      <c r="D7" s="115"/>
      <c r="E7" s="116">
        <f>IF(C7&gt;0,C7*34, " ")</f>
        <v>102</v>
      </c>
      <c r="F7" s="117" t="str">
        <f>IF(D7&gt;0,D7*34, " ")</f>
        <v xml:space="preserve"> </v>
      </c>
      <c r="G7" s="118">
        <v>3</v>
      </c>
      <c r="H7" s="115"/>
      <c r="I7" s="116">
        <f>IF(G7&gt;0,G7*34, " ")</f>
        <v>102</v>
      </c>
      <c r="J7" s="117" t="str">
        <f>IF(H7&gt;0,H7*34, " ")</f>
        <v xml:space="preserve"> </v>
      </c>
      <c r="K7" s="114">
        <v>3</v>
      </c>
      <c r="L7" s="115"/>
      <c r="M7" s="116">
        <f>IF(K7&gt;0,K7*34, " ")</f>
        <v>102</v>
      </c>
      <c r="N7" s="117" t="str">
        <f>IF(L7&gt;0,L7*34, " ")</f>
        <v xml:space="preserve"> </v>
      </c>
      <c r="O7" s="118">
        <v>3</v>
      </c>
      <c r="P7" s="115"/>
      <c r="Q7" s="116">
        <f>IF(O7&gt;0, O7*32, " ")</f>
        <v>96</v>
      </c>
      <c r="R7" s="117" t="str">
        <f>IF(P7&gt;0,P7*32, " ")</f>
        <v xml:space="preserve"> </v>
      </c>
      <c r="S7" s="119">
        <f>IF(C7+G7+K7+O7&gt;0,C7+G7+K7+O7, " ")</f>
        <v>12</v>
      </c>
      <c r="T7" s="116" t="str">
        <f>IF(D7+H7+L7+P7&gt;0, D7+H7+L7+P7, " ")</f>
        <v xml:space="preserve"> </v>
      </c>
      <c r="U7" s="116">
        <f>IF(S7&lt;&gt;" ", (IF(E7&lt;&gt;" ", E7, 0)+IF(I7&lt;&gt;" ", I7, 0)+IF(M7&lt;&gt;" ", M7, 0)+IF(Q7&lt;&gt;" ", Q7, 0)), " ")</f>
        <v>402</v>
      </c>
      <c r="V7" s="116" t="str">
        <f>IF(T7&lt;&gt;" ", (IF(F7&lt;&gt;" ", F7, 0)+IF(J7&lt;&gt;" ", J7, 0)+IF(N7&lt;&gt;" ", N7, 0)+IF(R7&lt;&gt;" ", R7, 0)), " ")</f>
        <v xml:space="preserve"> </v>
      </c>
    </row>
    <row r="8" spans="1:24" ht="15" customHeight="1" x14ac:dyDescent="0.2">
      <c r="A8" s="112">
        <v>2</v>
      </c>
      <c r="B8" s="120" t="s">
        <v>61</v>
      </c>
      <c r="C8" s="121">
        <v>2</v>
      </c>
      <c r="D8" s="122"/>
      <c r="E8" s="90">
        <f>IF(C8&gt;0,C8*34, " ")</f>
        <v>68</v>
      </c>
      <c r="F8" s="91" t="str">
        <f>IF(D8&gt;0,D8*34, " ")</f>
        <v xml:space="preserve"> </v>
      </c>
      <c r="G8" s="123">
        <v>2</v>
      </c>
      <c r="H8" s="122"/>
      <c r="I8" s="90">
        <f>IF(G8&gt;0,G8*34, " ")</f>
        <v>68</v>
      </c>
      <c r="J8" s="91" t="str">
        <f>IF(H8&gt;0,H8*34, " ")</f>
        <v xml:space="preserve"> </v>
      </c>
      <c r="K8" s="121">
        <v>2</v>
      </c>
      <c r="L8" s="122"/>
      <c r="M8" s="90">
        <f>IF(K8&gt;0,K8*34, " ")</f>
        <v>68</v>
      </c>
      <c r="N8" s="91" t="str">
        <f>IF(L8&gt;0,L8*34, " ")</f>
        <v xml:space="preserve"> </v>
      </c>
      <c r="O8" s="123">
        <v>2</v>
      </c>
      <c r="P8" s="122"/>
      <c r="Q8" s="90">
        <f>IF(O8&gt;0,O8*32, " ")</f>
        <v>64</v>
      </c>
      <c r="R8" s="91" t="str">
        <f>IF(P8&gt;0,P8*32, " ")</f>
        <v xml:space="preserve"> </v>
      </c>
      <c r="S8" s="124">
        <f t="shared" ref="S8:S13" si="0">IF(C8+G8+K8+O8&gt;0,C8+G8+K8+O8, " ")</f>
        <v>8</v>
      </c>
      <c r="T8" s="90" t="str">
        <f t="shared" ref="T8:T13" si="1">IF(D8+H8+L8+P8&gt;0, D8+H8+L8+P8, " ")</f>
        <v xml:space="preserve"> </v>
      </c>
      <c r="U8" s="90">
        <f t="shared" ref="U8:V13" si="2">IF(S8&lt;&gt;" ", (IF(E8&lt;&gt;" ", E8, 0)+IF(I8&lt;&gt;" ", I8, 0)+IF(M8&lt;&gt;" ", M8, 0)+IF(Q8&lt;&gt;" ", Q8, 0)), " ")</f>
        <v>268</v>
      </c>
      <c r="V8" s="90" t="str">
        <f t="shared" si="2"/>
        <v xml:space="preserve"> </v>
      </c>
    </row>
    <row r="9" spans="1:24" ht="15" customHeight="1" x14ac:dyDescent="0.2">
      <c r="A9" s="112">
        <v>3</v>
      </c>
      <c r="B9" s="120" t="s">
        <v>15</v>
      </c>
      <c r="C9" s="121">
        <v>2</v>
      </c>
      <c r="D9" s="122"/>
      <c r="E9" s="90">
        <f t="shared" ref="E9:F13" si="3">IF(C9&gt;0,C9*34, " ")</f>
        <v>68</v>
      </c>
      <c r="F9" s="91" t="str">
        <f t="shared" si="3"/>
        <v xml:space="preserve"> </v>
      </c>
      <c r="G9" s="122">
        <v>2</v>
      </c>
      <c r="H9" s="122"/>
      <c r="I9" s="90">
        <f t="shared" ref="I9:J13" si="4">IF(G9&gt;0,G9*34, " ")</f>
        <v>68</v>
      </c>
      <c r="J9" s="91" t="str">
        <f t="shared" si="4"/>
        <v xml:space="preserve"> </v>
      </c>
      <c r="K9" s="121">
        <v>2</v>
      </c>
      <c r="L9" s="122"/>
      <c r="M9" s="90">
        <f t="shared" ref="M9:N13" si="5">IF(K9&gt;0,K9*34, " ")</f>
        <v>68</v>
      </c>
      <c r="N9" s="91" t="str">
        <f t="shared" si="5"/>
        <v xml:space="preserve"> </v>
      </c>
      <c r="O9" s="123">
        <v>2</v>
      </c>
      <c r="P9" s="122"/>
      <c r="Q9" s="90">
        <f t="shared" ref="Q9:R13" si="6">IF(O9&gt;0,O9*32, " ")</f>
        <v>64</v>
      </c>
      <c r="R9" s="91" t="str">
        <f t="shared" si="6"/>
        <v xml:space="preserve"> </v>
      </c>
      <c r="S9" s="124">
        <f t="shared" si="0"/>
        <v>8</v>
      </c>
      <c r="T9" s="90" t="str">
        <f t="shared" si="1"/>
        <v xml:space="preserve"> </v>
      </c>
      <c r="U9" s="90">
        <f t="shared" si="2"/>
        <v>268</v>
      </c>
      <c r="V9" s="90" t="str">
        <f t="shared" si="2"/>
        <v xml:space="preserve"> </v>
      </c>
    </row>
    <row r="10" spans="1:24" ht="15" customHeight="1" x14ac:dyDescent="0.2">
      <c r="A10" s="112">
        <v>4</v>
      </c>
      <c r="B10" s="125" t="s">
        <v>60</v>
      </c>
      <c r="C10" s="121">
        <v>3</v>
      </c>
      <c r="D10" s="122"/>
      <c r="E10" s="90">
        <f t="shared" si="3"/>
        <v>102</v>
      </c>
      <c r="F10" s="91" t="str">
        <f t="shared" si="3"/>
        <v xml:space="preserve"> </v>
      </c>
      <c r="G10" s="122">
        <v>3</v>
      </c>
      <c r="H10" s="122"/>
      <c r="I10" s="90">
        <f t="shared" si="4"/>
        <v>102</v>
      </c>
      <c r="J10" s="91" t="str">
        <f t="shared" si="4"/>
        <v xml:space="preserve"> </v>
      </c>
      <c r="K10" s="121">
        <v>3</v>
      </c>
      <c r="L10" s="122"/>
      <c r="M10" s="90">
        <f t="shared" si="5"/>
        <v>102</v>
      </c>
      <c r="N10" s="91" t="str">
        <f t="shared" si="5"/>
        <v xml:space="preserve"> </v>
      </c>
      <c r="O10" s="123">
        <v>3</v>
      </c>
      <c r="P10" s="122"/>
      <c r="Q10" s="90">
        <f t="shared" si="6"/>
        <v>96</v>
      </c>
      <c r="R10" s="91" t="str">
        <f t="shared" si="6"/>
        <v xml:space="preserve"> </v>
      </c>
      <c r="S10" s="124">
        <f t="shared" si="0"/>
        <v>12</v>
      </c>
      <c r="T10" s="90" t="str">
        <f t="shared" si="1"/>
        <v xml:space="preserve"> </v>
      </c>
      <c r="U10" s="90">
        <f t="shared" si="2"/>
        <v>402</v>
      </c>
      <c r="V10" s="90" t="str">
        <f t="shared" si="2"/>
        <v xml:space="preserve"> </v>
      </c>
    </row>
    <row r="11" spans="1:24" ht="15" customHeight="1" x14ac:dyDescent="0.2">
      <c r="A11" s="112">
        <v>5</v>
      </c>
      <c r="B11" s="125" t="s">
        <v>21</v>
      </c>
      <c r="C11" s="121"/>
      <c r="D11" s="122">
        <v>2</v>
      </c>
      <c r="E11" s="90" t="str">
        <f t="shared" si="3"/>
        <v xml:space="preserve"> </v>
      </c>
      <c r="F11" s="91">
        <f t="shared" si="3"/>
        <v>68</v>
      </c>
      <c r="G11" s="122"/>
      <c r="H11" s="122"/>
      <c r="I11" s="90" t="str">
        <f t="shared" si="4"/>
        <v xml:space="preserve"> </v>
      </c>
      <c r="J11" s="91" t="str">
        <f t="shared" si="4"/>
        <v xml:space="preserve"> </v>
      </c>
      <c r="K11" s="121"/>
      <c r="L11" s="122"/>
      <c r="M11" s="90" t="str">
        <f t="shared" si="5"/>
        <v xml:space="preserve"> </v>
      </c>
      <c r="N11" s="91" t="str">
        <f t="shared" si="5"/>
        <v xml:space="preserve"> </v>
      </c>
      <c r="O11" s="123"/>
      <c r="P11" s="122"/>
      <c r="Q11" s="90" t="str">
        <f t="shared" si="6"/>
        <v xml:space="preserve"> </v>
      </c>
      <c r="R11" s="91" t="str">
        <f t="shared" si="6"/>
        <v xml:space="preserve"> </v>
      </c>
      <c r="S11" s="124" t="str">
        <f t="shared" si="0"/>
        <v xml:space="preserve"> </v>
      </c>
      <c r="T11" s="90">
        <f t="shared" si="1"/>
        <v>2</v>
      </c>
      <c r="U11" s="90" t="str">
        <f t="shared" si="2"/>
        <v xml:space="preserve"> </v>
      </c>
      <c r="V11" s="90">
        <f t="shared" si="2"/>
        <v>68</v>
      </c>
    </row>
    <row r="12" spans="1:24" ht="15" customHeight="1" x14ac:dyDescent="0.2">
      <c r="A12" s="112">
        <v>6</v>
      </c>
      <c r="B12" s="120" t="s">
        <v>13</v>
      </c>
      <c r="C12" s="121"/>
      <c r="D12" s="122"/>
      <c r="E12" s="90" t="str">
        <f t="shared" si="3"/>
        <v xml:space="preserve"> </v>
      </c>
      <c r="F12" s="91" t="str">
        <f t="shared" si="3"/>
        <v xml:space="preserve"> </v>
      </c>
      <c r="G12" s="122"/>
      <c r="H12" s="122"/>
      <c r="I12" s="90" t="str">
        <f t="shared" si="4"/>
        <v xml:space="preserve"> </v>
      </c>
      <c r="J12" s="91" t="str">
        <f t="shared" si="4"/>
        <v xml:space="preserve"> </v>
      </c>
      <c r="K12" s="121">
        <v>2</v>
      </c>
      <c r="L12" s="122"/>
      <c r="M12" s="90">
        <f t="shared" si="5"/>
        <v>68</v>
      </c>
      <c r="N12" s="91" t="str">
        <f t="shared" si="5"/>
        <v xml:space="preserve"> </v>
      </c>
      <c r="O12" s="123"/>
      <c r="P12" s="122"/>
      <c r="Q12" s="90" t="str">
        <f t="shared" si="6"/>
        <v xml:space="preserve"> </v>
      </c>
      <c r="R12" s="91" t="str">
        <f t="shared" si="6"/>
        <v xml:space="preserve"> </v>
      </c>
      <c r="S12" s="124">
        <v>2</v>
      </c>
      <c r="T12" s="90" t="str">
        <f t="shared" si="1"/>
        <v xml:space="preserve"> </v>
      </c>
      <c r="U12" s="90">
        <f t="shared" si="2"/>
        <v>68</v>
      </c>
      <c r="V12" s="90" t="str">
        <f t="shared" si="2"/>
        <v xml:space="preserve"> </v>
      </c>
    </row>
    <row r="13" spans="1:24" ht="15" customHeight="1" x14ac:dyDescent="0.2">
      <c r="A13" s="112">
        <v>7</v>
      </c>
      <c r="B13" s="126" t="s">
        <v>35</v>
      </c>
      <c r="C13" s="121">
        <v>2</v>
      </c>
      <c r="D13" s="122"/>
      <c r="E13" s="90">
        <f t="shared" si="3"/>
        <v>68</v>
      </c>
      <c r="F13" s="91" t="str">
        <f t="shared" si="3"/>
        <v xml:space="preserve"> </v>
      </c>
      <c r="G13" s="122">
        <v>2</v>
      </c>
      <c r="H13" s="122"/>
      <c r="I13" s="90">
        <f t="shared" si="4"/>
        <v>68</v>
      </c>
      <c r="J13" s="91" t="str">
        <f t="shared" si="4"/>
        <v xml:space="preserve"> </v>
      </c>
      <c r="K13" s="121">
        <v>2</v>
      </c>
      <c r="L13" s="122"/>
      <c r="M13" s="90">
        <f t="shared" si="5"/>
        <v>68</v>
      </c>
      <c r="N13" s="91" t="str">
        <f t="shared" si="5"/>
        <v xml:space="preserve"> </v>
      </c>
      <c r="O13" s="123">
        <v>2</v>
      </c>
      <c r="P13" s="122"/>
      <c r="Q13" s="90">
        <f t="shared" si="6"/>
        <v>64</v>
      </c>
      <c r="R13" s="91" t="str">
        <f t="shared" si="6"/>
        <v xml:space="preserve"> </v>
      </c>
      <c r="S13" s="127">
        <f t="shared" si="0"/>
        <v>8</v>
      </c>
      <c r="T13" s="128" t="str">
        <f t="shared" si="1"/>
        <v xml:space="preserve"> </v>
      </c>
      <c r="U13" s="128">
        <f t="shared" si="2"/>
        <v>268</v>
      </c>
      <c r="V13" s="128" t="str">
        <f t="shared" si="2"/>
        <v xml:space="preserve"> </v>
      </c>
      <c r="X13" s="27"/>
    </row>
    <row r="14" spans="1:24" ht="15" customHeight="1" x14ac:dyDescent="0.2">
      <c r="A14" s="112">
        <v>8</v>
      </c>
      <c r="B14" s="129" t="s">
        <v>14</v>
      </c>
      <c r="C14" s="121">
        <v>2</v>
      </c>
      <c r="D14" s="122"/>
      <c r="E14" s="90">
        <f t="shared" ref="E14:E16" si="7">IF(C14&gt;0,C14*34, " ")</f>
        <v>68</v>
      </c>
      <c r="F14" s="91"/>
      <c r="G14" s="123"/>
      <c r="H14" s="122"/>
      <c r="I14" s="90"/>
      <c r="J14" s="130"/>
      <c r="K14" s="121"/>
      <c r="L14" s="122"/>
      <c r="M14" s="90"/>
      <c r="N14" s="91"/>
      <c r="O14" s="123"/>
      <c r="P14" s="122"/>
      <c r="Q14" s="90" t="str">
        <f t="shared" ref="Q14:Q17" si="8">IF(O14&gt;0,O14*32, " ")</f>
        <v xml:space="preserve"> </v>
      </c>
      <c r="R14" s="130"/>
      <c r="S14" s="124">
        <v>2</v>
      </c>
      <c r="T14" s="90"/>
      <c r="U14" s="90">
        <f t="shared" ref="U14:U16" si="9">IF(S14&lt;&gt;" ", (IF(E14&lt;&gt;" ", E14, 0)+IF(I14&lt;&gt;" ", I14, 0)+IF(M14&lt;&gt;" ", M14, 0)+IF(Q14&lt;&gt;" ", Q14, 0)), " ")</f>
        <v>68</v>
      </c>
      <c r="V14" s="90"/>
      <c r="X14" s="27"/>
    </row>
    <row r="15" spans="1:24" ht="15" customHeight="1" x14ac:dyDescent="0.2">
      <c r="A15" s="112">
        <v>9</v>
      </c>
      <c r="B15" s="113" t="s">
        <v>65</v>
      </c>
      <c r="C15" s="121">
        <v>1</v>
      </c>
      <c r="D15" s="122"/>
      <c r="E15" s="90">
        <f t="shared" si="7"/>
        <v>34</v>
      </c>
      <c r="F15" s="91"/>
      <c r="G15" s="122">
        <v>1</v>
      </c>
      <c r="H15" s="122"/>
      <c r="I15" s="90">
        <f t="shared" ref="I15:I16" si="10">IF(G15&gt;0,G15*34, " ")</f>
        <v>34</v>
      </c>
      <c r="J15" s="91"/>
      <c r="K15" s="121">
        <v>1</v>
      </c>
      <c r="L15" s="122"/>
      <c r="M15" s="90">
        <f t="shared" ref="M15:M17" si="11">IF(K15&gt;0,K15*34, " ")</f>
        <v>34</v>
      </c>
      <c r="N15" s="91"/>
      <c r="O15" s="123">
        <v>1</v>
      </c>
      <c r="P15" s="122"/>
      <c r="Q15" s="90">
        <f t="shared" si="8"/>
        <v>32</v>
      </c>
      <c r="R15" s="91"/>
      <c r="S15" s="131">
        <f t="shared" ref="S15:S16" si="12">C15+G15+K15+O15</f>
        <v>4</v>
      </c>
      <c r="T15" s="128"/>
      <c r="U15" s="128">
        <f t="shared" si="9"/>
        <v>134</v>
      </c>
      <c r="V15" s="132"/>
      <c r="X15" s="27"/>
    </row>
    <row r="16" spans="1:24" ht="15" customHeight="1" x14ac:dyDescent="0.2">
      <c r="A16" s="112">
        <v>10</v>
      </c>
      <c r="B16" s="133" t="s">
        <v>66</v>
      </c>
      <c r="C16" s="121">
        <v>1</v>
      </c>
      <c r="D16" s="122"/>
      <c r="E16" s="90">
        <f t="shared" si="7"/>
        <v>34</v>
      </c>
      <c r="F16" s="91"/>
      <c r="G16" s="122">
        <v>1</v>
      </c>
      <c r="H16" s="122"/>
      <c r="I16" s="90">
        <f t="shared" si="10"/>
        <v>34</v>
      </c>
      <c r="J16" s="91"/>
      <c r="K16" s="121"/>
      <c r="L16" s="122"/>
      <c r="M16" s="90" t="str">
        <f t="shared" si="11"/>
        <v xml:space="preserve"> </v>
      </c>
      <c r="N16" s="91"/>
      <c r="O16" s="123"/>
      <c r="P16" s="122"/>
      <c r="Q16" s="90" t="str">
        <f t="shared" si="8"/>
        <v xml:space="preserve"> </v>
      </c>
      <c r="R16" s="91"/>
      <c r="S16" s="92">
        <f t="shared" si="12"/>
        <v>2</v>
      </c>
      <c r="T16" s="134"/>
      <c r="U16" s="90">
        <f t="shared" si="9"/>
        <v>68</v>
      </c>
      <c r="V16" s="135"/>
      <c r="X16" s="27"/>
    </row>
    <row r="17" spans="1:22" ht="15" customHeight="1" thickBot="1" x14ac:dyDescent="0.25">
      <c r="A17" s="112">
        <v>11</v>
      </c>
      <c r="B17" s="87" t="s">
        <v>67</v>
      </c>
      <c r="C17" s="121"/>
      <c r="D17" s="122"/>
      <c r="E17" s="90" t="str">
        <f>IF(C17&gt;0,C17*34, " ")</f>
        <v xml:space="preserve"> </v>
      </c>
      <c r="F17" s="91"/>
      <c r="G17" s="122"/>
      <c r="H17" s="122"/>
      <c r="I17" s="90"/>
      <c r="J17" s="91"/>
      <c r="K17" s="121">
        <v>1</v>
      </c>
      <c r="L17" s="122"/>
      <c r="M17" s="90">
        <f t="shared" si="11"/>
        <v>34</v>
      </c>
      <c r="N17" s="91"/>
      <c r="O17" s="123">
        <v>1</v>
      </c>
      <c r="P17" s="122"/>
      <c r="Q17" s="90">
        <f t="shared" si="8"/>
        <v>32</v>
      </c>
      <c r="R17" s="91"/>
      <c r="S17" s="136">
        <f>C17+G17+K17+O17</f>
        <v>2</v>
      </c>
      <c r="T17" s="137">
        <f>D17+H17+L17+P17</f>
        <v>0</v>
      </c>
      <c r="U17" s="137">
        <f>IF(S17&lt;&gt;" ", (IF(E17&lt;&gt;" ", E17, 0)+IF(I17&lt;&gt;" ", I17, 0)+IF(M17&lt;&gt;" ", M17, 0)+IF(Q17&lt;&gt;" ", Q17, 0)), " ")</f>
        <v>66</v>
      </c>
      <c r="V17" s="138">
        <f>IF(T17&lt;&gt;" ", (IF(F17&lt;&gt;" ", F17, 0)+IF(J17&lt;&gt;" ", J17, 0)+IF(N17&lt;&gt;" ", N17, 0)+IF(R17&lt;&gt;" ", R17, 0)), " ")</f>
        <v>0</v>
      </c>
    </row>
    <row r="18" spans="1:22" ht="15" customHeight="1" thickBot="1" x14ac:dyDescent="0.25">
      <c r="A18" s="293" t="s">
        <v>17</v>
      </c>
      <c r="B18" s="294"/>
      <c r="C18" s="139" t="s">
        <v>9</v>
      </c>
      <c r="D18" s="140" t="s">
        <v>10</v>
      </c>
      <c r="E18" s="140" t="s">
        <v>9</v>
      </c>
      <c r="F18" s="141" t="s">
        <v>10</v>
      </c>
      <c r="G18" s="142" t="s">
        <v>9</v>
      </c>
      <c r="H18" s="140" t="s">
        <v>10</v>
      </c>
      <c r="I18" s="140" t="s">
        <v>9</v>
      </c>
      <c r="J18" s="143" t="s">
        <v>10</v>
      </c>
      <c r="K18" s="139" t="s">
        <v>9</v>
      </c>
      <c r="L18" s="140" t="s">
        <v>10</v>
      </c>
      <c r="M18" s="140" t="s">
        <v>9</v>
      </c>
      <c r="N18" s="141" t="s">
        <v>10</v>
      </c>
      <c r="O18" s="142" t="s">
        <v>9</v>
      </c>
      <c r="P18" s="140" t="s">
        <v>10</v>
      </c>
      <c r="Q18" s="140" t="s">
        <v>9</v>
      </c>
      <c r="R18" s="143" t="s">
        <v>10</v>
      </c>
      <c r="S18" s="139" t="s">
        <v>9</v>
      </c>
      <c r="T18" s="140" t="s">
        <v>10</v>
      </c>
      <c r="U18" s="140" t="s">
        <v>9</v>
      </c>
      <c r="V18" s="140" t="s">
        <v>10</v>
      </c>
    </row>
    <row r="19" spans="1:22" ht="15" customHeight="1" x14ac:dyDescent="0.2">
      <c r="A19" s="163">
        <v>1</v>
      </c>
      <c r="B19" s="87" t="s">
        <v>62</v>
      </c>
      <c r="C19" s="88">
        <v>2</v>
      </c>
      <c r="D19" s="89"/>
      <c r="E19" s="90">
        <f>IF(C19&gt;0,C19*34, " ")</f>
        <v>68</v>
      </c>
      <c r="F19" s="91" t="str">
        <f>IF(D19&gt;0,D19*34, " ")</f>
        <v xml:space="preserve"> </v>
      </c>
      <c r="G19" s="89">
        <v>2</v>
      </c>
      <c r="H19" s="89"/>
      <c r="I19" s="90">
        <f>IF(G19&gt;0,G19*34, " ")</f>
        <v>68</v>
      </c>
      <c r="J19" s="91" t="str">
        <f>IF(H19&gt;0,H19*34, " ")</f>
        <v xml:space="preserve"> </v>
      </c>
      <c r="K19" s="88"/>
      <c r="L19" s="89"/>
      <c r="M19" s="90" t="str">
        <f>IF(K19&gt;0,K19*34, " ")</f>
        <v xml:space="preserve"> </v>
      </c>
      <c r="N19" s="91"/>
      <c r="O19" s="89"/>
      <c r="P19" s="89"/>
      <c r="Q19" s="90" t="str">
        <f>IF(O19&gt;0,O19*34, " ")</f>
        <v xml:space="preserve"> </v>
      </c>
      <c r="R19" s="91" t="str">
        <f>IF(P19&gt;0,P19*34, " ")</f>
        <v xml:space="preserve"> </v>
      </c>
      <c r="S19" s="124">
        <f t="shared" ref="S19:S37" si="13">IF(C19+G19+K19+O19&gt;0,C19+G19+K19+O19, " ")</f>
        <v>4</v>
      </c>
      <c r="T19" s="144"/>
      <c r="U19" s="90">
        <v>136</v>
      </c>
      <c r="V19" s="90"/>
    </row>
    <row r="20" spans="1:22" ht="15" customHeight="1" x14ac:dyDescent="0.2">
      <c r="A20" s="112">
        <v>2</v>
      </c>
      <c r="B20" s="87" t="s">
        <v>95</v>
      </c>
      <c r="C20" s="88">
        <v>2</v>
      </c>
      <c r="D20" s="89">
        <v>2</v>
      </c>
      <c r="E20" s="90">
        <f t="shared" ref="E20:F37" si="14">IF(C20&gt;0,C20*34, " ")</f>
        <v>68</v>
      </c>
      <c r="F20" s="91">
        <f t="shared" si="14"/>
        <v>68</v>
      </c>
      <c r="G20" s="89">
        <v>2</v>
      </c>
      <c r="H20" s="89">
        <v>2</v>
      </c>
      <c r="I20" s="90">
        <f t="shared" ref="I20:J37" si="15">IF(G20&gt;0,G20*34, " ")</f>
        <v>68</v>
      </c>
      <c r="J20" s="91">
        <f t="shared" si="15"/>
        <v>68</v>
      </c>
      <c r="K20" s="88">
        <v>2</v>
      </c>
      <c r="L20" s="89">
        <v>2</v>
      </c>
      <c r="M20" s="90">
        <f t="shared" ref="M20:N37" si="16">IF(K20&gt;0,K20*34, " ")</f>
        <v>68</v>
      </c>
      <c r="N20" s="91">
        <v>68</v>
      </c>
      <c r="O20" s="89">
        <v>2</v>
      </c>
      <c r="P20" s="146"/>
      <c r="Q20" s="90">
        <f t="shared" ref="Q20:R37" si="17">IF(O20&gt;0,O20*32, " ")</f>
        <v>64</v>
      </c>
      <c r="R20" s="91" t="str">
        <f t="shared" si="17"/>
        <v xml:space="preserve"> </v>
      </c>
      <c r="S20" s="124">
        <f t="shared" si="13"/>
        <v>8</v>
      </c>
      <c r="T20" s="90">
        <f t="shared" ref="T20:T23" si="18">IF(D20+H20+L20+P20&gt;0, D20+H20+L20+P20, " ")</f>
        <v>6</v>
      </c>
      <c r="U20" s="90">
        <v>268</v>
      </c>
      <c r="V20" s="90">
        <v>204</v>
      </c>
    </row>
    <row r="21" spans="1:22" ht="15" customHeight="1" x14ac:dyDescent="0.2">
      <c r="A21" s="112">
        <v>3</v>
      </c>
      <c r="B21" s="87" t="s">
        <v>97</v>
      </c>
      <c r="C21" s="88">
        <v>2</v>
      </c>
      <c r="D21" s="89"/>
      <c r="E21" s="90">
        <v>68</v>
      </c>
      <c r="F21" s="91"/>
      <c r="G21" s="89">
        <v>2</v>
      </c>
      <c r="H21" s="89"/>
      <c r="I21" s="90">
        <v>68</v>
      </c>
      <c r="J21" s="91" t="str">
        <f t="shared" ref="J21:J22" si="19">IF(H21&gt;0,H21*34, " ")</f>
        <v xml:space="preserve"> </v>
      </c>
      <c r="K21" s="88">
        <v>4</v>
      </c>
      <c r="L21" s="89"/>
      <c r="M21" s="90">
        <f t="shared" ref="M21:M22" si="20">IF(K21&gt;0,K21*34, " ")</f>
        <v>136</v>
      </c>
      <c r="N21" s="91" t="str">
        <f t="shared" ref="N21:N22" si="21">IF(L21&gt;0,L21*34, " ")</f>
        <v xml:space="preserve"> </v>
      </c>
      <c r="O21" s="89"/>
      <c r="P21" s="146"/>
      <c r="Q21" s="90" t="str">
        <f t="shared" ref="Q21:Q22" si="22">IF(O21&gt;0,O21*32, " ")</f>
        <v xml:space="preserve"> </v>
      </c>
      <c r="R21" s="91" t="str">
        <f t="shared" ref="R21" si="23">IF(P21&gt;0,P21*32, " ")</f>
        <v xml:space="preserve"> </v>
      </c>
      <c r="S21" s="124">
        <f t="shared" ref="S21:S22" si="24">IF(C21+G21+K21+O21&gt;0,C21+G21+K21+O21, " ")</f>
        <v>8</v>
      </c>
      <c r="T21" s="90"/>
      <c r="U21" s="90">
        <v>272</v>
      </c>
      <c r="V21" s="90"/>
    </row>
    <row r="22" spans="1:22" ht="15" customHeight="1" x14ac:dyDescent="0.2">
      <c r="A22" s="163">
        <v>4</v>
      </c>
      <c r="B22" s="87" t="s">
        <v>45</v>
      </c>
      <c r="C22" s="88"/>
      <c r="D22" s="89">
        <v>2</v>
      </c>
      <c r="E22" s="90"/>
      <c r="F22" s="91">
        <f t="shared" ref="F22" si="25">IF(D22&gt;0,D22*34, " ")</f>
        <v>68</v>
      </c>
      <c r="G22" s="89"/>
      <c r="H22" s="89">
        <v>2</v>
      </c>
      <c r="I22" s="90" t="str">
        <f t="shared" ref="I22" si="26">IF(G22&gt;0,G22*34, " ")</f>
        <v xml:space="preserve"> </v>
      </c>
      <c r="J22" s="91">
        <f t="shared" si="19"/>
        <v>68</v>
      </c>
      <c r="K22" s="88"/>
      <c r="L22" s="89">
        <v>2</v>
      </c>
      <c r="M22" s="90" t="str">
        <f t="shared" si="20"/>
        <v xml:space="preserve"> </v>
      </c>
      <c r="N22" s="91">
        <f t="shared" si="21"/>
        <v>68</v>
      </c>
      <c r="O22" s="89"/>
      <c r="P22" s="89">
        <v>4</v>
      </c>
      <c r="Q22" s="90" t="str">
        <f t="shared" si="22"/>
        <v xml:space="preserve"> </v>
      </c>
      <c r="R22" s="91">
        <v>128</v>
      </c>
      <c r="S22" s="124" t="str">
        <f t="shared" si="24"/>
        <v xml:space="preserve"> </v>
      </c>
      <c r="T22" s="90">
        <f t="shared" ref="T22" si="27">IF(D22+H22+L22+P22&gt;0, D22+H22+L22+P22, " ")</f>
        <v>10</v>
      </c>
      <c r="U22" s="90"/>
      <c r="V22" s="90">
        <v>332</v>
      </c>
    </row>
    <row r="23" spans="1:22" ht="15" customHeight="1" x14ac:dyDescent="0.2">
      <c r="A23" s="112">
        <v>5</v>
      </c>
      <c r="B23" s="87" t="s">
        <v>43</v>
      </c>
      <c r="C23" s="88"/>
      <c r="D23" s="89">
        <v>2</v>
      </c>
      <c r="E23" s="90" t="str">
        <f t="shared" si="14"/>
        <v xml:space="preserve"> </v>
      </c>
      <c r="F23" s="91">
        <f t="shared" si="14"/>
        <v>68</v>
      </c>
      <c r="G23" s="89"/>
      <c r="H23" s="89">
        <v>2</v>
      </c>
      <c r="I23" s="90" t="str">
        <f t="shared" si="15"/>
        <v xml:space="preserve"> </v>
      </c>
      <c r="J23" s="91">
        <f t="shared" si="15"/>
        <v>68</v>
      </c>
      <c r="K23" s="88"/>
      <c r="L23" s="89"/>
      <c r="M23" s="90" t="str">
        <f t="shared" si="16"/>
        <v xml:space="preserve"> </v>
      </c>
      <c r="N23" s="91" t="str">
        <f t="shared" si="16"/>
        <v xml:space="preserve"> </v>
      </c>
      <c r="O23" s="89"/>
      <c r="P23" s="89"/>
      <c r="Q23" s="90" t="str">
        <f t="shared" si="17"/>
        <v xml:space="preserve"> </v>
      </c>
      <c r="R23" s="91" t="str">
        <f t="shared" si="17"/>
        <v xml:space="preserve"> </v>
      </c>
      <c r="S23" s="124" t="str">
        <f t="shared" si="13"/>
        <v xml:space="preserve"> </v>
      </c>
      <c r="T23" s="90">
        <f t="shared" si="18"/>
        <v>4</v>
      </c>
      <c r="U23" s="90"/>
      <c r="V23" s="90">
        <v>136</v>
      </c>
    </row>
    <row r="24" spans="1:22" ht="15" customHeight="1" x14ac:dyDescent="0.2">
      <c r="A24" s="112">
        <v>6</v>
      </c>
      <c r="B24" s="87" t="s">
        <v>42</v>
      </c>
      <c r="C24" s="88">
        <v>2</v>
      </c>
      <c r="D24" s="89"/>
      <c r="E24" s="90">
        <v>68</v>
      </c>
      <c r="F24" s="91"/>
      <c r="G24" s="89"/>
      <c r="H24" s="89"/>
      <c r="I24" s="90"/>
      <c r="J24" s="91"/>
      <c r="K24" s="164"/>
      <c r="L24" s="89"/>
      <c r="M24" s="90"/>
      <c r="N24" s="91"/>
      <c r="O24" s="89"/>
      <c r="P24" s="89"/>
      <c r="Q24" s="90"/>
      <c r="R24" s="91"/>
      <c r="S24" s="124">
        <v>2</v>
      </c>
      <c r="T24" s="90"/>
      <c r="U24" s="90">
        <v>68</v>
      </c>
      <c r="V24" s="90"/>
    </row>
    <row r="25" spans="1:22" ht="15" customHeight="1" x14ac:dyDescent="0.2">
      <c r="A25" s="163">
        <v>7</v>
      </c>
      <c r="B25" s="87" t="s">
        <v>59</v>
      </c>
      <c r="C25" s="88"/>
      <c r="D25" s="89"/>
      <c r="E25" s="90" t="str">
        <f t="shared" ref="E25" si="28">IF(C25&gt;0,C25*34, " ")</f>
        <v xml:space="preserve"> </v>
      </c>
      <c r="F25" s="91" t="str">
        <f t="shared" ref="F25" si="29">IF(D25&gt;0,D25*34, " ")</f>
        <v xml:space="preserve"> </v>
      </c>
      <c r="G25" s="146"/>
      <c r="H25" s="89">
        <v>2</v>
      </c>
      <c r="I25" s="90" t="str">
        <f t="shared" ref="I25" si="30">IF(G25&gt;0,G25*34, " ")</f>
        <v xml:space="preserve"> </v>
      </c>
      <c r="J25" s="91">
        <f t="shared" ref="J25" si="31">IF(H25&gt;0,H25*34, " ")</f>
        <v>68</v>
      </c>
      <c r="K25" s="179"/>
      <c r="L25" s="89">
        <v>2</v>
      </c>
      <c r="M25" s="90" t="str">
        <f t="shared" ref="M25" si="32">IF(K25&gt;0,K25*34, " ")</f>
        <v xml:space="preserve"> </v>
      </c>
      <c r="N25" s="91">
        <f t="shared" ref="N25" si="33">IF(L25&gt;0,L25*34, " ")</f>
        <v>68</v>
      </c>
      <c r="O25" s="146"/>
      <c r="P25" s="89">
        <v>2</v>
      </c>
      <c r="Q25" s="90" t="str">
        <f t="shared" ref="Q25" si="34">IF(O25&gt;0,O25*32, " ")</f>
        <v xml:space="preserve"> </v>
      </c>
      <c r="R25" s="91">
        <f t="shared" ref="R25" si="35">IF(P25&gt;0,P25*32, " ")</f>
        <v>64</v>
      </c>
      <c r="S25" s="124" t="str">
        <f t="shared" ref="S25" si="36">IF(C25+G25+K25+O25&gt;0,C25+G25+K25+O25, " ")</f>
        <v xml:space="preserve"> </v>
      </c>
      <c r="T25" s="90">
        <f t="shared" ref="T25" si="37">IF(D25+H25+L25+P25&gt;0, D25+H25+L25+P25, " ")</f>
        <v>6</v>
      </c>
      <c r="U25" s="145"/>
      <c r="V25" s="90">
        <v>200</v>
      </c>
    </row>
    <row r="26" spans="1:22" ht="15" customHeight="1" x14ac:dyDescent="0.2">
      <c r="A26" s="112">
        <v>8</v>
      </c>
      <c r="B26" s="87" t="s">
        <v>63</v>
      </c>
      <c r="C26" s="88"/>
      <c r="D26" s="89"/>
      <c r="E26" s="90" t="str">
        <f>IF(C26&gt;0,C26*34, " ")</f>
        <v xml:space="preserve"> </v>
      </c>
      <c r="F26" s="91" t="str">
        <f>IF(D26&gt;0,D26*34, " ")</f>
        <v xml:space="preserve"> </v>
      </c>
      <c r="G26" s="89">
        <v>2</v>
      </c>
      <c r="H26" s="89"/>
      <c r="I26" s="90">
        <f>IF(G26&gt;0,G26*34, " ")</f>
        <v>68</v>
      </c>
      <c r="J26" s="91" t="str">
        <f>IF(H26&gt;0,H26*34, " ")</f>
        <v xml:space="preserve"> </v>
      </c>
      <c r="K26" s="88"/>
      <c r="L26" s="89"/>
      <c r="M26" s="90" t="str">
        <f>IF(K26&gt;0,K26*34, " ")</f>
        <v xml:space="preserve"> </v>
      </c>
      <c r="N26" s="91" t="str">
        <f>IF(L26&gt;0,L26*34, " ")</f>
        <v xml:space="preserve"> </v>
      </c>
      <c r="O26" s="89"/>
      <c r="P26" s="89"/>
      <c r="Q26" s="90" t="str">
        <f>IF(O26&gt;0,O26*32, " ")</f>
        <v xml:space="preserve"> </v>
      </c>
      <c r="R26" s="91" t="str">
        <f>IF(P26&gt;0,P26*32, " ")</f>
        <v xml:space="preserve"> </v>
      </c>
      <c r="S26" s="124">
        <f>IF(C26+G26+K26+O26&gt;0,C26+G26+K26+O26, " ")</f>
        <v>2</v>
      </c>
      <c r="T26" s="90"/>
      <c r="U26" s="90">
        <v>68</v>
      </c>
      <c r="V26" s="90"/>
    </row>
    <row r="27" spans="1:22" ht="15" customHeight="1" x14ac:dyDescent="0.2">
      <c r="A27" s="112">
        <v>9</v>
      </c>
      <c r="B27" s="87" t="s">
        <v>28</v>
      </c>
      <c r="C27" s="88"/>
      <c r="D27" s="89"/>
      <c r="E27" s="90"/>
      <c r="F27" s="91"/>
      <c r="G27" s="89"/>
      <c r="H27" s="89"/>
      <c r="I27" s="90"/>
      <c r="J27" s="91"/>
      <c r="K27" s="88">
        <v>2</v>
      </c>
      <c r="L27" s="89"/>
      <c r="M27" s="90">
        <v>68</v>
      </c>
      <c r="N27" s="91"/>
      <c r="O27" s="89"/>
      <c r="P27" s="146"/>
      <c r="Q27" s="90"/>
      <c r="R27" s="91"/>
      <c r="S27" s="124">
        <v>2</v>
      </c>
      <c r="T27" s="90"/>
      <c r="U27" s="90">
        <v>68</v>
      </c>
      <c r="V27" s="90"/>
    </row>
    <row r="28" spans="1:22" ht="15" customHeight="1" x14ac:dyDescent="0.2">
      <c r="A28" s="112">
        <v>10</v>
      </c>
      <c r="B28" s="87" t="s">
        <v>93</v>
      </c>
      <c r="C28" s="88"/>
      <c r="D28" s="89"/>
      <c r="E28" s="90"/>
      <c r="F28" s="91"/>
      <c r="G28" s="89"/>
      <c r="H28" s="89"/>
      <c r="I28" s="90"/>
      <c r="J28" s="91"/>
      <c r="K28" s="88">
        <v>2</v>
      </c>
      <c r="L28" s="89"/>
      <c r="M28" s="90">
        <v>68</v>
      </c>
      <c r="N28" s="91"/>
      <c r="O28" s="89"/>
      <c r="P28" s="89"/>
      <c r="Q28" s="90"/>
      <c r="R28" s="91"/>
      <c r="S28" s="124">
        <v>2</v>
      </c>
      <c r="T28" s="90"/>
      <c r="U28" s="90">
        <v>68</v>
      </c>
      <c r="V28" s="90"/>
    </row>
    <row r="29" spans="1:22" ht="15" customHeight="1" x14ac:dyDescent="0.2">
      <c r="A29" s="112">
        <v>11</v>
      </c>
      <c r="B29" s="87" t="s">
        <v>83</v>
      </c>
      <c r="C29" s="88"/>
      <c r="D29" s="89"/>
      <c r="E29" s="90"/>
      <c r="F29" s="91"/>
      <c r="G29" s="89"/>
      <c r="H29" s="89"/>
      <c r="I29" s="90"/>
      <c r="J29" s="91"/>
      <c r="K29" s="88">
        <v>2</v>
      </c>
      <c r="L29" s="89"/>
      <c r="M29" s="90">
        <v>68</v>
      </c>
      <c r="N29" s="91"/>
      <c r="O29" s="89"/>
      <c r="P29" s="89"/>
      <c r="Q29" s="90"/>
      <c r="R29" s="91"/>
      <c r="S29" s="124">
        <v>2</v>
      </c>
      <c r="T29" s="90"/>
      <c r="U29" s="90">
        <v>68</v>
      </c>
      <c r="V29" s="90"/>
    </row>
    <row r="30" spans="1:22" ht="15" customHeight="1" x14ac:dyDescent="0.2">
      <c r="A30" s="163">
        <v>12</v>
      </c>
      <c r="B30" s="87" t="s">
        <v>44</v>
      </c>
      <c r="C30" s="88"/>
      <c r="D30" s="89"/>
      <c r="E30" s="90"/>
      <c r="F30" s="91"/>
      <c r="G30" s="89"/>
      <c r="H30" s="89"/>
      <c r="I30" s="90"/>
      <c r="J30" s="91"/>
      <c r="K30" s="88"/>
      <c r="L30" s="89"/>
      <c r="M30" s="90"/>
      <c r="N30" s="91"/>
      <c r="O30" s="89">
        <v>2</v>
      </c>
      <c r="P30" s="146"/>
      <c r="Q30" s="90">
        <v>64</v>
      </c>
      <c r="R30" s="91"/>
      <c r="S30" s="124">
        <v>2</v>
      </c>
      <c r="T30" s="90"/>
      <c r="U30" s="90">
        <v>64</v>
      </c>
      <c r="V30" s="90"/>
    </row>
    <row r="31" spans="1:22" ht="15" customHeight="1" x14ac:dyDescent="0.2">
      <c r="A31" s="112">
        <v>13</v>
      </c>
      <c r="B31" s="87" t="s">
        <v>96</v>
      </c>
      <c r="C31" s="88"/>
      <c r="D31" s="89"/>
      <c r="E31" s="90"/>
      <c r="F31" s="91"/>
      <c r="G31" s="89"/>
      <c r="H31" s="89"/>
      <c r="I31" s="90"/>
      <c r="J31" s="91"/>
      <c r="K31" s="88"/>
      <c r="L31" s="89"/>
      <c r="M31" s="90"/>
      <c r="N31" s="91"/>
      <c r="O31" s="89">
        <v>2</v>
      </c>
      <c r="P31" s="146"/>
      <c r="Q31" s="90">
        <v>64</v>
      </c>
      <c r="R31" s="91"/>
      <c r="S31" s="124">
        <v>2</v>
      </c>
      <c r="T31" s="90"/>
      <c r="U31" s="90">
        <v>64</v>
      </c>
      <c r="V31" s="90"/>
    </row>
    <row r="32" spans="1:22" ht="15" customHeight="1" x14ac:dyDescent="0.2">
      <c r="A32" s="163">
        <v>14</v>
      </c>
      <c r="B32" s="87" t="s">
        <v>46</v>
      </c>
      <c r="C32" s="88"/>
      <c r="D32" s="89"/>
      <c r="E32" s="90" t="str">
        <f t="shared" si="14"/>
        <v xml:space="preserve"> </v>
      </c>
      <c r="F32" s="91" t="str">
        <f t="shared" si="14"/>
        <v xml:space="preserve"> </v>
      </c>
      <c r="G32" s="89"/>
      <c r="H32" s="89"/>
      <c r="I32" s="90" t="str">
        <f t="shared" si="15"/>
        <v xml:space="preserve"> </v>
      </c>
      <c r="J32" s="91" t="str">
        <f t="shared" si="15"/>
        <v xml:space="preserve"> </v>
      </c>
      <c r="K32" s="88"/>
      <c r="L32" s="89"/>
      <c r="M32" s="90" t="str">
        <f t="shared" si="16"/>
        <v xml:space="preserve"> </v>
      </c>
      <c r="N32" s="91" t="str">
        <f t="shared" si="16"/>
        <v xml:space="preserve"> </v>
      </c>
      <c r="O32" s="89">
        <v>2</v>
      </c>
      <c r="P32" s="89"/>
      <c r="Q32" s="90">
        <f t="shared" si="17"/>
        <v>64</v>
      </c>
      <c r="R32" s="91" t="str">
        <f t="shared" si="17"/>
        <v xml:space="preserve"> </v>
      </c>
      <c r="S32" s="124">
        <f t="shared" si="13"/>
        <v>2</v>
      </c>
      <c r="T32" s="90"/>
      <c r="U32" s="90">
        <v>64</v>
      </c>
      <c r="V32" s="90"/>
    </row>
    <row r="33" spans="1:24" ht="15" customHeight="1" x14ac:dyDescent="0.2">
      <c r="A33" s="112">
        <v>15</v>
      </c>
      <c r="B33" s="87" t="s">
        <v>47</v>
      </c>
      <c r="C33" s="88"/>
      <c r="D33" s="89"/>
      <c r="E33" s="90" t="str">
        <f t="shared" si="14"/>
        <v xml:space="preserve"> </v>
      </c>
      <c r="F33" s="91" t="str">
        <f t="shared" si="14"/>
        <v xml:space="preserve"> </v>
      </c>
      <c r="G33" s="89"/>
      <c r="H33" s="89"/>
      <c r="I33" s="90" t="str">
        <f t="shared" si="15"/>
        <v xml:space="preserve"> </v>
      </c>
      <c r="J33" s="91" t="str">
        <f t="shared" si="15"/>
        <v xml:space="preserve"> </v>
      </c>
      <c r="K33" s="88"/>
      <c r="L33" s="89"/>
      <c r="M33" s="90" t="str">
        <f t="shared" si="16"/>
        <v xml:space="preserve"> </v>
      </c>
      <c r="N33" s="91" t="str">
        <f t="shared" si="16"/>
        <v xml:space="preserve"> </v>
      </c>
      <c r="O33" s="89">
        <v>2</v>
      </c>
      <c r="P33" s="89"/>
      <c r="Q33" s="90">
        <f t="shared" si="17"/>
        <v>64</v>
      </c>
      <c r="R33" s="91"/>
      <c r="S33" s="124">
        <f t="shared" si="13"/>
        <v>2</v>
      </c>
      <c r="T33" s="90"/>
      <c r="U33" s="90">
        <v>64</v>
      </c>
      <c r="V33" s="90"/>
    </row>
    <row r="34" spans="1:24" ht="15" customHeight="1" x14ac:dyDescent="0.2">
      <c r="A34" s="163">
        <v>16</v>
      </c>
      <c r="B34" s="87" t="s">
        <v>48</v>
      </c>
      <c r="C34" s="88"/>
      <c r="D34" s="89"/>
      <c r="E34" s="90" t="str">
        <f t="shared" si="14"/>
        <v xml:space="preserve"> </v>
      </c>
      <c r="F34" s="91" t="str">
        <f t="shared" si="14"/>
        <v xml:space="preserve"> </v>
      </c>
      <c r="G34" s="89"/>
      <c r="H34" s="89"/>
      <c r="I34" s="90" t="str">
        <f t="shared" si="15"/>
        <v xml:space="preserve"> </v>
      </c>
      <c r="J34" s="91" t="str">
        <f t="shared" si="15"/>
        <v xml:space="preserve"> </v>
      </c>
      <c r="K34" s="88"/>
      <c r="L34" s="89"/>
      <c r="M34" s="90" t="str">
        <f t="shared" si="16"/>
        <v xml:space="preserve"> </v>
      </c>
      <c r="N34" s="91" t="str">
        <f t="shared" si="16"/>
        <v xml:space="preserve"> </v>
      </c>
      <c r="O34" s="89">
        <v>2</v>
      </c>
      <c r="P34" s="89"/>
      <c r="Q34" s="90">
        <f t="shared" si="17"/>
        <v>64</v>
      </c>
      <c r="R34" s="91" t="str">
        <f t="shared" si="17"/>
        <v xml:space="preserve"> </v>
      </c>
      <c r="S34" s="124">
        <f t="shared" si="13"/>
        <v>2</v>
      </c>
      <c r="T34" s="90"/>
      <c r="U34" s="90">
        <v>64</v>
      </c>
      <c r="V34" s="90"/>
    </row>
    <row r="35" spans="1:24" ht="15" customHeight="1" x14ac:dyDescent="0.2">
      <c r="A35" s="112">
        <v>17</v>
      </c>
      <c r="B35" s="87" t="s">
        <v>36</v>
      </c>
      <c r="C35" s="88"/>
      <c r="D35" s="89"/>
      <c r="E35" s="90" t="str">
        <f t="shared" si="14"/>
        <v xml:space="preserve"> </v>
      </c>
      <c r="F35" s="91" t="str">
        <f t="shared" si="14"/>
        <v xml:space="preserve"> </v>
      </c>
      <c r="G35" s="89"/>
      <c r="H35" s="89"/>
      <c r="I35" s="90" t="str">
        <f t="shared" si="15"/>
        <v xml:space="preserve"> </v>
      </c>
      <c r="J35" s="91" t="str">
        <f t="shared" si="15"/>
        <v xml:space="preserve"> </v>
      </c>
      <c r="K35" s="88"/>
      <c r="L35" s="89"/>
      <c r="M35" s="90" t="str">
        <f t="shared" si="16"/>
        <v xml:space="preserve"> </v>
      </c>
      <c r="N35" s="91" t="str">
        <f t="shared" si="16"/>
        <v xml:space="preserve"> </v>
      </c>
      <c r="O35" s="89">
        <v>2</v>
      </c>
      <c r="P35" s="89"/>
      <c r="Q35" s="90">
        <f t="shared" si="17"/>
        <v>64</v>
      </c>
      <c r="R35" s="91" t="str">
        <f t="shared" si="17"/>
        <v xml:space="preserve"> </v>
      </c>
      <c r="S35" s="124">
        <f t="shared" si="13"/>
        <v>2</v>
      </c>
      <c r="T35" s="90"/>
      <c r="U35" s="90">
        <v>64</v>
      </c>
      <c r="V35" s="90"/>
    </row>
    <row r="36" spans="1:24" ht="15" customHeight="1" x14ac:dyDescent="0.2">
      <c r="A36" s="163"/>
      <c r="B36" s="87" t="s">
        <v>37</v>
      </c>
      <c r="C36" s="88"/>
      <c r="D36" s="89"/>
      <c r="E36" s="90" t="str">
        <f t="shared" si="14"/>
        <v xml:space="preserve"> </v>
      </c>
      <c r="F36" s="91" t="str">
        <f t="shared" si="14"/>
        <v xml:space="preserve"> </v>
      </c>
      <c r="G36" s="147"/>
      <c r="H36" s="89"/>
      <c r="I36" s="90" t="str">
        <f t="shared" si="15"/>
        <v xml:space="preserve"> </v>
      </c>
      <c r="J36" s="91" t="str">
        <f t="shared" si="15"/>
        <v xml:space="preserve"> </v>
      </c>
      <c r="K36" s="88"/>
      <c r="L36" s="89"/>
      <c r="M36" s="90" t="str">
        <f t="shared" si="16"/>
        <v xml:space="preserve"> </v>
      </c>
      <c r="N36" s="91" t="str">
        <f t="shared" si="16"/>
        <v xml:space="preserve"> </v>
      </c>
      <c r="O36" s="147"/>
      <c r="P36" s="89"/>
      <c r="Q36" s="90" t="str">
        <f t="shared" si="17"/>
        <v xml:space="preserve"> </v>
      </c>
      <c r="R36" s="91" t="str">
        <f t="shared" si="17"/>
        <v xml:space="preserve"> </v>
      </c>
      <c r="S36" s="124" t="str">
        <f t="shared" si="13"/>
        <v xml:space="preserve"> </v>
      </c>
      <c r="T36" s="90"/>
      <c r="U36" s="90"/>
      <c r="V36" s="90"/>
    </row>
    <row r="37" spans="1:24" ht="15" customHeight="1" thickBot="1" x14ac:dyDescent="0.25">
      <c r="A37" s="112"/>
      <c r="B37" s="87" t="s">
        <v>94</v>
      </c>
      <c r="C37" s="148"/>
      <c r="D37" s="149"/>
      <c r="E37" s="90" t="str">
        <f t="shared" si="14"/>
        <v xml:space="preserve"> </v>
      </c>
      <c r="F37" s="91" t="str">
        <f t="shared" si="14"/>
        <v xml:space="preserve"> </v>
      </c>
      <c r="G37" s="150"/>
      <c r="H37" s="149"/>
      <c r="I37" s="90" t="str">
        <f t="shared" si="15"/>
        <v xml:space="preserve"> </v>
      </c>
      <c r="J37" s="91" t="str">
        <f t="shared" si="15"/>
        <v xml:space="preserve"> </v>
      </c>
      <c r="K37" s="148"/>
      <c r="L37" s="149"/>
      <c r="M37" s="90" t="str">
        <f t="shared" si="16"/>
        <v xml:space="preserve"> </v>
      </c>
      <c r="N37" s="91" t="str">
        <f t="shared" si="16"/>
        <v xml:space="preserve"> </v>
      </c>
      <c r="O37" s="150"/>
      <c r="P37" s="149"/>
      <c r="Q37" s="90" t="str">
        <f t="shared" si="17"/>
        <v xml:space="preserve"> </v>
      </c>
      <c r="R37" s="91" t="str">
        <f t="shared" si="17"/>
        <v xml:space="preserve"> </v>
      </c>
      <c r="S37" s="124" t="str">
        <f t="shared" si="13"/>
        <v xml:space="preserve"> </v>
      </c>
      <c r="T37" s="90"/>
      <c r="U37" s="90"/>
      <c r="V37" s="90"/>
    </row>
    <row r="38" spans="1:24" ht="15" customHeight="1" thickBot="1" x14ac:dyDescent="0.25">
      <c r="A38" s="295" t="s">
        <v>18</v>
      </c>
      <c r="B38" s="296"/>
      <c r="C38" s="151">
        <f>SUM(C7:C15)</f>
        <v>15</v>
      </c>
      <c r="D38" s="151">
        <f>SUM(D7:D17)</f>
        <v>2</v>
      </c>
      <c r="E38" s="151">
        <f>SUM(E7:E15)</f>
        <v>510</v>
      </c>
      <c r="F38" s="151">
        <f>SUM(F7:F17)</f>
        <v>68</v>
      </c>
      <c r="G38" s="151">
        <f>SUM(G7:G15)</f>
        <v>13</v>
      </c>
      <c r="H38" s="151">
        <f>SUM(H7:H17)</f>
        <v>0</v>
      </c>
      <c r="I38" s="151">
        <f>SUM(I7:I15)</f>
        <v>442</v>
      </c>
      <c r="J38" s="151">
        <f>SUM(J7:J17)</f>
        <v>0</v>
      </c>
      <c r="K38" s="151">
        <f>SUM(K7:K15)</f>
        <v>15</v>
      </c>
      <c r="L38" s="151">
        <f>SUM(L7:L17)</f>
        <v>0</v>
      </c>
      <c r="M38" s="151">
        <f>SUM(M7:M15)</f>
        <v>510</v>
      </c>
      <c r="N38" s="151">
        <f>SUM(N7:N17)</f>
        <v>0</v>
      </c>
      <c r="O38" s="151">
        <f>SUM(O7:O15)</f>
        <v>13</v>
      </c>
      <c r="P38" s="151">
        <f>SUM(P7:P17)</f>
        <v>0</v>
      </c>
      <c r="Q38" s="151">
        <f>SUM(Q7:Q15)</f>
        <v>416</v>
      </c>
      <c r="R38" s="151">
        <f>SUM(R7:R17)</f>
        <v>0</v>
      </c>
      <c r="S38" s="151">
        <f>SUM(S7:S15)</f>
        <v>56</v>
      </c>
      <c r="T38" s="151">
        <f>SUM(T7:T17)</f>
        <v>2</v>
      </c>
      <c r="U38" s="151">
        <v>1946</v>
      </c>
      <c r="V38" s="151">
        <v>68</v>
      </c>
    </row>
    <row r="39" spans="1:24" ht="15" customHeight="1" thickBot="1" x14ac:dyDescent="0.25">
      <c r="A39" s="297" t="s">
        <v>19</v>
      </c>
      <c r="B39" s="298"/>
      <c r="C39" s="152">
        <f t="shared" ref="C39:T39" si="38">SUM(C19:C37)</f>
        <v>8</v>
      </c>
      <c r="D39" s="152">
        <f t="shared" si="38"/>
        <v>6</v>
      </c>
      <c r="E39" s="152">
        <f t="shared" si="38"/>
        <v>272</v>
      </c>
      <c r="F39" s="152">
        <f t="shared" si="38"/>
        <v>204</v>
      </c>
      <c r="G39" s="152">
        <f t="shared" si="38"/>
        <v>8</v>
      </c>
      <c r="H39" s="152">
        <f t="shared" si="38"/>
        <v>8</v>
      </c>
      <c r="I39" s="152">
        <f t="shared" si="38"/>
        <v>272</v>
      </c>
      <c r="J39" s="152">
        <f t="shared" si="38"/>
        <v>272</v>
      </c>
      <c r="K39" s="152">
        <f t="shared" si="38"/>
        <v>12</v>
      </c>
      <c r="L39" s="152">
        <f t="shared" si="38"/>
        <v>6</v>
      </c>
      <c r="M39" s="152">
        <f t="shared" si="38"/>
        <v>408</v>
      </c>
      <c r="N39" s="152">
        <f t="shared" si="38"/>
        <v>204</v>
      </c>
      <c r="O39" s="152">
        <f t="shared" si="38"/>
        <v>14</v>
      </c>
      <c r="P39" s="152">
        <f t="shared" si="38"/>
        <v>6</v>
      </c>
      <c r="Q39" s="152">
        <f t="shared" si="38"/>
        <v>448</v>
      </c>
      <c r="R39" s="152">
        <f t="shared" si="38"/>
        <v>192</v>
      </c>
      <c r="S39" s="153">
        <f t="shared" si="38"/>
        <v>42</v>
      </c>
      <c r="T39" s="153">
        <f t="shared" si="38"/>
        <v>26</v>
      </c>
      <c r="U39" s="153">
        <v>1400</v>
      </c>
      <c r="V39" s="153">
        <v>872</v>
      </c>
    </row>
    <row r="40" spans="1:24" ht="15" customHeight="1" thickTop="1" thickBot="1" x14ac:dyDescent="0.25">
      <c r="A40" s="287" t="s">
        <v>20</v>
      </c>
      <c r="B40" s="288"/>
      <c r="C40" s="162">
        <f>C38+C39</f>
        <v>23</v>
      </c>
      <c r="D40" s="161">
        <f t="shared" ref="D40:T40" si="39">D38+D39</f>
        <v>8</v>
      </c>
      <c r="E40" s="161">
        <f t="shared" si="39"/>
        <v>782</v>
      </c>
      <c r="F40" s="155">
        <f t="shared" si="39"/>
        <v>272</v>
      </c>
      <c r="G40" s="162">
        <f t="shared" si="39"/>
        <v>21</v>
      </c>
      <c r="H40" s="161">
        <f t="shared" si="39"/>
        <v>8</v>
      </c>
      <c r="I40" s="161">
        <f t="shared" si="39"/>
        <v>714</v>
      </c>
      <c r="J40" s="155">
        <f t="shared" si="39"/>
        <v>272</v>
      </c>
      <c r="K40" s="162">
        <f t="shared" si="39"/>
        <v>27</v>
      </c>
      <c r="L40" s="161">
        <f t="shared" si="39"/>
        <v>6</v>
      </c>
      <c r="M40" s="161">
        <f t="shared" si="39"/>
        <v>918</v>
      </c>
      <c r="N40" s="155">
        <f t="shared" si="39"/>
        <v>204</v>
      </c>
      <c r="O40" s="162">
        <f t="shared" si="39"/>
        <v>27</v>
      </c>
      <c r="P40" s="161">
        <f t="shared" si="39"/>
        <v>6</v>
      </c>
      <c r="Q40" s="161">
        <f t="shared" si="39"/>
        <v>864</v>
      </c>
      <c r="R40" s="155">
        <f t="shared" si="39"/>
        <v>192</v>
      </c>
      <c r="S40" s="162">
        <f t="shared" si="39"/>
        <v>98</v>
      </c>
      <c r="T40" s="161">
        <f t="shared" si="39"/>
        <v>28</v>
      </c>
      <c r="U40" s="154">
        <f>SUM(U38:U39)</f>
        <v>3346</v>
      </c>
      <c r="V40" s="154">
        <f>SUM(V38:V39)</f>
        <v>940</v>
      </c>
    </row>
    <row r="41" spans="1:24" ht="15" customHeight="1" thickTop="1" thickBot="1" x14ac:dyDescent="0.25">
      <c r="A41" s="289"/>
      <c r="B41" s="290"/>
      <c r="C41" s="278">
        <f>C40+D40</f>
        <v>31</v>
      </c>
      <c r="D41" s="279"/>
      <c r="E41" s="276">
        <f>E40+F40</f>
        <v>1054</v>
      </c>
      <c r="F41" s="277"/>
      <c r="G41" s="278">
        <f>G40+H40</f>
        <v>29</v>
      </c>
      <c r="H41" s="279"/>
      <c r="I41" s="276">
        <f>I40+J40</f>
        <v>986</v>
      </c>
      <c r="J41" s="277"/>
      <c r="K41" s="278">
        <f>K40+L40</f>
        <v>33</v>
      </c>
      <c r="L41" s="279"/>
      <c r="M41" s="276">
        <f>M40+N40</f>
        <v>1122</v>
      </c>
      <c r="N41" s="277"/>
      <c r="O41" s="278">
        <f>O40+P40</f>
        <v>33</v>
      </c>
      <c r="P41" s="279"/>
      <c r="Q41" s="276">
        <f>Q40+R40</f>
        <v>1056</v>
      </c>
      <c r="R41" s="277"/>
      <c r="S41" s="278">
        <f>S40+T40</f>
        <v>126</v>
      </c>
      <c r="T41" s="279"/>
      <c r="U41" s="276">
        <f>U40+V40</f>
        <v>4286</v>
      </c>
      <c r="V41" s="277"/>
      <c r="X41" s="27"/>
    </row>
    <row r="42" spans="1:24" ht="15" customHeight="1" thickTop="1" x14ac:dyDescent="0.2">
      <c r="A42" s="25"/>
      <c r="B42" s="25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156"/>
      <c r="T42" s="157"/>
      <c r="U42" s="26"/>
      <c r="V42" s="9"/>
    </row>
    <row r="43" spans="1:24" ht="31.35" customHeight="1" x14ac:dyDescent="0.2">
      <c r="B43" s="249" t="s">
        <v>68</v>
      </c>
      <c r="C43" s="249"/>
      <c r="D43" s="249"/>
      <c r="E43" s="249"/>
      <c r="F43" s="249"/>
      <c r="G43" s="249"/>
      <c r="H43" s="249"/>
      <c r="I43" s="249"/>
      <c r="J43" s="249"/>
      <c r="K43" s="249"/>
      <c r="L43" s="249"/>
      <c r="M43" s="249"/>
      <c r="N43" s="249"/>
      <c r="O43" s="249"/>
      <c r="P43" s="249"/>
      <c r="Q43" s="249"/>
      <c r="R43" s="249"/>
      <c r="S43" s="249"/>
      <c r="T43" s="249"/>
      <c r="U43" s="249"/>
      <c r="V43" s="249"/>
    </row>
    <row r="44" spans="1:24" ht="15" customHeight="1" x14ac:dyDescent="0.2">
      <c r="B44" s="53" t="s">
        <v>49</v>
      </c>
      <c r="T44" s="160"/>
      <c r="V44" s="2"/>
    </row>
    <row r="45" spans="1:24" ht="15" customHeight="1" x14ac:dyDescent="0.2">
      <c r="B45" s="53" t="s">
        <v>50</v>
      </c>
      <c r="T45" s="160"/>
      <c r="V45" s="2"/>
    </row>
    <row r="46" spans="1:24" ht="15" customHeight="1" x14ac:dyDescent="0.2">
      <c r="B46" s="54" t="s">
        <v>98</v>
      </c>
    </row>
  </sheetData>
  <mergeCells count="34">
    <mergeCell ref="A6:B6"/>
    <mergeCell ref="A18:B18"/>
    <mergeCell ref="A38:B38"/>
    <mergeCell ref="A39:B39"/>
    <mergeCell ref="I41:J41"/>
    <mergeCell ref="B43:V43"/>
    <mergeCell ref="G41:H41"/>
    <mergeCell ref="U41:V41"/>
    <mergeCell ref="A40:B41"/>
    <mergeCell ref="C41:D41"/>
    <mergeCell ref="E41:F41"/>
    <mergeCell ref="K41:L41"/>
    <mergeCell ref="M41:N41"/>
    <mergeCell ref="O41:P41"/>
    <mergeCell ref="A1:G1"/>
    <mergeCell ref="A2:G2"/>
    <mergeCell ref="A4:B5"/>
    <mergeCell ref="C4:F4"/>
    <mergeCell ref="G4:J4"/>
    <mergeCell ref="C5:D5"/>
    <mergeCell ref="E5:F5"/>
    <mergeCell ref="G5:H5"/>
    <mergeCell ref="I5:J5"/>
    <mergeCell ref="K4:N4"/>
    <mergeCell ref="O4:R4"/>
    <mergeCell ref="S4:V4"/>
    <mergeCell ref="Q41:R41"/>
    <mergeCell ref="S41:T41"/>
    <mergeCell ref="U5:V5"/>
    <mergeCell ref="O5:P5"/>
    <mergeCell ref="Q5:R5"/>
    <mergeCell ref="S5:T5"/>
    <mergeCell ref="K5:L5"/>
    <mergeCell ref="M5:N5"/>
  </mergeCells>
  <printOptions horizontalCentered="1" verticalCentered="1"/>
  <pageMargins left="0.19685039370078741" right="0.19685039370078741" top="0.19685039370078741" bottom="0.19685039370078741" header="0" footer="0"/>
  <pageSetup paperSize="9" scale="81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9"/>
  <sheetViews>
    <sheetView topLeftCell="A4" zoomScale="130" zoomScaleNormal="130" workbookViewId="0">
      <selection activeCell="B51" sqref="B51:B52"/>
    </sheetView>
  </sheetViews>
  <sheetFormatPr defaultRowHeight="12.75" x14ac:dyDescent="0.2"/>
  <cols>
    <col min="1" max="1" width="3.7109375" customWidth="1"/>
    <col min="2" max="2" width="38" customWidth="1"/>
    <col min="3" max="22" width="7.85546875" customWidth="1"/>
  </cols>
  <sheetData>
    <row r="1" spans="1:22" ht="12.75" customHeight="1" x14ac:dyDescent="0.2">
      <c r="A1" s="241" t="s">
        <v>23</v>
      </c>
      <c r="B1" s="242"/>
      <c r="C1" s="242"/>
      <c r="D1" s="242"/>
      <c r="E1" s="242"/>
      <c r="F1" s="242"/>
      <c r="G1" s="24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  <c r="U1" s="1"/>
      <c r="V1" s="2"/>
    </row>
    <row r="2" spans="1:22" ht="12.75" customHeight="1" x14ac:dyDescent="0.2">
      <c r="A2" s="243" t="s">
        <v>74</v>
      </c>
      <c r="B2" s="244"/>
      <c r="C2" s="244"/>
      <c r="D2" s="244"/>
      <c r="E2" s="244"/>
      <c r="F2" s="244"/>
      <c r="G2" s="24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"/>
      <c r="U2" s="1"/>
      <c r="V2" s="2"/>
    </row>
    <row r="3" spans="1:22" ht="13.5" thickBot="1" x14ac:dyDescent="0.25">
      <c r="A3" s="55"/>
      <c r="B3" s="10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  <c r="U3" s="1"/>
      <c r="V3" s="2"/>
    </row>
    <row r="4" spans="1:22" ht="13.5" customHeight="1" thickTop="1" x14ac:dyDescent="0.2">
      <c r="A4" s="245" t="s">
        <v>0</v>
      </c>
      <c r="B4" s="246"/>
      <c r="C4" s="225" t="s">
        <v>1</v>
      </c>
      <c r="D4" s="226"/>
      <c r="E4" s="226"/>
      <c r="F4" s="227"/>
      <c r="G4" s="228" t="s">
        <v>2</v>
      </c>
      <c r="H4" s="226"/>
      <c r="I4" s="226"/>
      <c r="J4" s="226"/>
      <c r="K4" s="225" t="s">
        <v>3</v>
      </c>
      <c r="L4" s="226"/>
      <c r="M4" s="226"/>
      <c r="N4" s="227"/>
      <c r="O4" s="228" t="s">
        <v>4</v>
      </c>
      <c r="P4" s="226"/>
      <c r="Q4" s="226"/>
      <c r="R4" s="226"/>
      <c r="S4" s="229" t="s">
        <v>5</v>
      </c>
      <c r="T4" s="230"/>
      <c r="U4" s="230"/>
      <c r="V4" s="231"/>
    </row>
    <row r="5" spans="1:22" ht="12.75" customHeight="1" x14ac:dyDescent="0.2">
      <c r="A5" s="247"/>
      <c r="B5" s="248"/>
      <c r="C5" s="240" t="s">
        <v>6</v>
      </c>
      <c r="D5" s="239"/>
      <c r="E5" s="236" t="s">
        <v>7</v>
      </c>
      <c r="F5" s="237"/>
      <c r="G5" s="238" t="s">
        <v>6</v>
      </c>
      <c r="H5" s="239"/>
      <c r="I5" s="236" t="s">
        <v>7</v>
      </c>
      <c r="J5" s="238"/>
      <c r="K5" s="240" t="s">
        <v>6</v>
      </c>
      <c r="L5" s="239"/>
      <c r="M5" s="236" t="s">
        <v>7</v>
      </c>
      <c r="N5" s="237"/>
      <c r="O5" s="238" t="s">
        <v>6</v>
      </c>
      <c r="P5" s="239"/>
      <c r="Q5" s="236" t="s">
        <v>7</v>
      </c>
      <c r="R5" s="238"/>
      <c r="S5" s="240" t="s">
        <v>6</v>
      </c>
      <c r="T5" s="239"/>
      <c r="U5" s="236" t="s">
        <v>7</v>
      </c>
      <c r="V5" s="237"/>
    </row>
    <row r="6" spans="1:22" ht="13.5" customHeight="1" thickBot="1" x14ac:dyDescent="0.25">
      <c r="A6" s="254" t="s">
        <v>8</v>
      </c>
      <c r="B6" s="255"/>
      <c r="C6" s="5" t="s">
        <v>9</v>
      </c>
      <c r="D6" s="6" t="s">
        <v>10</v>
      </c>
      <c r="E6" s="6" t="s">
        <v>9</v>
      </c>
      <c r="F6" s="7" t="s">
        <v>10</v>
      </c>
      <c r="G6" s="8" t="s">
        <v>9</v>
      </c>
      <c r="H6" s="6" t="s">
        <v>10</v>
      </c>
      <c r="I6" s="6" t="s">
        <v>9</v>
      </c>
      <c r="J6" s="103" t="s">
        <v>10</v>
      </c>
      <c r="K6" s="5" t="s">
        <v>9</v>
      </c>
      <c r="L6" s="6" t="s">
        <v>10</v>
      </c>
      <c r="M6" s="6" t="s">
        <v>9</v>
      </c>
      <c r="N6" s="7" t="s">
        <v>10</v>
      </c>
      <c r="O6" s="8" t="s">
        <v>9</v>
      </c>
      <c r="P6" s="6" t="s">
        <v>10</v>
      </c>
      <c r="Q6" s="6" t="s">
        <v>9</v>
      </c>
      <c r="R6" s="103" t="s">
        <v>10</v>
      </c>
      <c r="S6" s="70" t="s">
        <v>9</v>
      </c>
      <c r="T6" s="71" t="s">
        <v>10</v>
      </c>
      <c r="U6" s="71" t="s">
        <v>9</v>
      </c>
      <c r="V6" s="72" t="s">
        <v>10</v>
      </c>
    </row>
    <row r="7" spans="1:22" x14ac:dyDescent="0.2">
      <c r="A7" s="57">
        <v>1</v>
      </c>
      <c r="B7" s="49" t="s">
        <v>11</v>
      </c>
      <c r="C7" s="34">
        <v>3</v>
      </c>
      <c r="D7" s="35"/>
      <c r="E7" s="28">
        <f>IF(C7&gt;0,C7*34, " ")</f>
        <v>102</v>
      </c>
      <c r="F7" s="29" t="str">
        <f>IF(D7&gt;0,D7*34, " ")</f>
        <v xml:space="preserve"> </v>
      </c>
      <c r="G7" s="40">
        <v>3</v>
      </c>
      <c r="H7" s="35"/>
      <c r="I7" s="28">
        <f>IF(G7&gt;0,G7*34, " ")</f>
        <v>102</v>
      </c>
      <c r="J7" s="29" t="str">
        <f>IF(H7&gt;0,H7*34, " ")</f>
        <v xml:space="preserve"> </v>
      </c>
      <c r="K7" s="34">
        <v>3</v>
      </c>
      <c r="L7" s="35"/>
      <c r="M7" s="28">
        <f>IF(K7&gt;0,K7*34, " ")</f>
        <v>102</v>
      </c>
      <c r="N7" s="29" t="str">
        <f>IF(L7&gt;0,L7*34, " ")</f>
        <v xml:space="preserve"> </v>
      </c>
      <c r="O7" s="40">
        <v>3</v>
      </c>
      <c r="P7" s="35"/>
      <c r="Q7" s="28">
        <f>IF(O7&gt;0, O7*32, " ")</f>
        <v>96</v>
      </c>
      <c r="R7" s="29" t="str">
        <f>IF(P7&gt;0,P7*32, " ")</f>
        <v xml:space="preserve"> </v>
      </c>
      <c r="S7" s="69">
        <f>IF(C7+G7+K7+O7&gt;0,C7+G7+K7+O7, " ")</f>
        <v>12</v>
      </c>
      <c r="T7" s="32" t="str">
        <f>IF(D7+H7+L7+P7&gt;0, D7+H7+L7+P7, " ")</f>
        <v xml:space="preserve"> </v>
      </c>
      <c r="U7" s="32">
        <f>IF(S7&lt;&gt;" ", (IF(E7&lt;&gt;" ", E7, 0)+IF(I7&lt;&gt;" ", I7, 0)+IF(M7&lt;&gt;" ", M7, 0)+IF(Q7&lt;&gt;" ", Q7, 0)), " ")</f>
        <v>402</v>
      </c>
      <c r="V7" s="59" t="str">
        <f>IF(T7&lt;&gt;" ", (IF(F7&lt;&gt;" ", F7, 0)+IF(J7&lt;&gt;" ", J7, 0)+IF(N7&lt;&gt;" ", N7, 0)+IF(R7&lt;&gt;" ", R7, 0)), " ")</f>
        <v xml:space="preserve"> </v>
      </c>
    </row>
    <row r="8" spans="1:22" x14ac:dyDescent="0.2">
      <c r="A8" s="57">
        <v>2</v>
      </c>
      <c r="B8" s="50" t="s">
        <v>51</v>
      </c>
      <c r="C8" s="37">
        <v>2</v>
      </c>
      <c r="D8" s="38"/>
      <c r="E8" s="30">
        <f>IF(C8&gt;0,C8*34, " ")</f>
        <v>68</v>
      </c>
      <c r="F8" s="31" t="str">
        <f>IF(D8&gt;0,D8*34, " ")</f>
        <v xml:space="preserve"> </v>
      </c>
      <c r="G8" s="41">
        <v>2</v>
      </c>
      <c r="H8" s="38"/>
      <c r="I8" s="30">
        <f>IF(G8&gt;0,G8*34, " ")</f>
        <v>68</v>
      </c>
      <c r="J8" s="31" t="str">
        <f>IF(H8&gt;0,H8*34, " ")</f>
        <v xml:space="preserve"> </v>
      </c>
      <c r="K8" s="37">
        <v>2</v>
      </c>
      <c r="L8" s="38"/>
      <c r="M8" s="30">
        <f>IF(K8&gt;0,K8*34, " ")</f>
        <v>68</v>
      </c>
      <c r="N8" s="31" t="str">
        <f>IF(L8&gt;0,L8*34, " ")</f>
        <v xml:space="preserve"> </v>
      </c>
      <c r="O8" s="41">
        <v>2</v>
      </c>
      <c r="P8" s="38"/>
      <c r="Q8" s="30">
        <f>IF(O8&gt;0,O8*32, " ")</f>
        <v>64</v>
      </c>
      <c r="R8" s="31" t="str">
        <f>IF(P8&gt;0,P8*34, " ")</f>
        <v xml:space="preserve"> </v>
      </c>
      <c r="S8" s="67">
        <f t="shared" ref="S8:S16" si="0">IF(C8+G8+K8+O8&gt;0,C8+G8+K8+O8, " ")</f>
        <v>8</v>
      </c>
      <c r="T8" s="30" t="str">
        <f t="shared" ref="T8:T16" si="1">IF(D8+H8+L8+P8&gt;0, D8+H8+L8+P8, " ")</f>
        <v xml:space="preserve"> </v>
      </c>
      <c r="U8" s="30">
        <f t="shared" ref="U8:V18" si="2">IF(S8&lt;&gt;" ", (IF(E8&lt;&gt;" ", E8, 0)+IF(I8&lt;&gt;" ", I8, 0)+IF(M8&lt;&gt;" ", M8, 0)+IF(Q8&lt;&gt;" ", Q8, 0)), " ")</f>
        <v>268</v>
      </c>
      <c r="V8" s="31" t="str">
        <f t="shared" si="2"/>
        <v xml:space="preserve"> </v>
      </c>
    </row>
    <row r="9" spans="1:22" x14ac:dyDescent="0.2">
      <c r="A9" s="57">
        <v>3</v>
      </c>
      <c r="B9" s="50" t="s">
        <v>15</v>
      </c>
      <c r="C9" s="37">
        <v>2</v>
      </c>
      <c r="D9" s="38"/>
      <c r="E9" s="30">
        <f t="shared" ref="E9:F18" si="3">IF(C9&gt;0,C9*34, " ")</f>
        <v>68</v>
      </c>
      <c r="F9" s="31" t="str">
        <f t="shared" si="3"/>
        <v xml:space="preserve"> </v>
      </c>
      <c r="G9" s="38">
        <v>2</v>
      </c>
      <c r="H9" s="38"/>
      <c r="I9" s="30">
        <f t="shared" ref="I9:J13" si="4">IF(G9&gt;0,G9*34, " ")</f>
        <v>68</v>
      </c>
      <c r="J9" s="31" t="str">
        <f t="shared" si="4"/>
        <v xml:space="preserve"> </v>
      </c>
      <c r="K9" s="37">
        <v>2</v>
      </c>
      <c r="L9" s="38"/>
      <c r="M9" s="30">
        <f t="shared" ref="M9:N14" si="5">IF(K9&gt;0,K9*34, " ")</f>
        <v>68</v>
      </c>
      <c r="N9" s="31" t="str">
        <f t="shared" si="5"/>
        <v xml:space="preserve"> </v>
      </c>
      <c r="O9" s="41">
        <v>2</v>
      </c>
      <c r="P9" s="38"/>
      <c r="Q9" s="30">
        <f t="shared" ref="Q9:R19" si="6">IF(O9&gt;0,O9*32, " ")</f>
        <v>64</v>
      </c>
      <c r="R9" s="31" t="str">
        <f t="shared" si="6"/>
        <v xml:space="preserve"> </v>
      </c>
      <c r="S9" s="67">
        <f t="shared" si="0"/>
        <v>8</v>
      </c>
      <c r="T9" s="30" t="str">
        <f t="shared" si="1"/>
        <v xml:space="preserve"> </v>
      </c>
      <c r="U9" s="30">
        <f t="shared" si="2"/>
        <v>268</v>
      </c>
      <c r="V9" s="31" t="str">
        <f t="shared" si="2"/>
        <v xml:space="preserve"> </v>
      </c>
    </row>
    <row r="10" spans="1:22" x14ac:dyDescent="0.2">
      <c r="A10" s="57">
        <v>4</v>
      </c>
      <c r="B10" s="51" t="s">
        <v>60</v>
      </c>
      <c r="C10" s="37">
        <v>3</v>
      </c>
      <c r="D10" s="38"/>
      <c r="E10" s="30">
        <f t="shared" si="3"/>
        <v>102</v>
      </c>
      <c r="F10" s="31" t="str">
        <f t="shared" si="3"/>
        <v xml:space="preserve"> </v>
      </c>
      <c r="G10" s="38">
        <v>3</v>
      </c>
      <c r="H10" s="38"/>
      <c r="I10" s="30">
        <f t="shared" si="4"/>
        <v>102</v>
      </c>
      <c r="J10" s="31" t="str">
        <f t="shared" si="4"/>
        <v xml:space="preserve"> </v>
      </c>
      <c r="K10" s="61">
        <v>3</v>
      </c>
      <c r="L10" s="38"/>
      <c r="M10" s="30">
        <f t="shared" si="5"/>
        <v>102</v>
      </c>
      <c r="N10" s="31" t="str">
        <f t="shared" si="5"/>
        <v xml:space="preserve"> </v>
      </c>
      <c r="O10" s="41">
        <v>3</v>
      </c>
      <c r="P10" s="38"/>
      <c r="Q10" s="30">
        <f t="shared" si="6"/>
        <v>96</v>
      </c>
      <c r="R10" s="31" t="str">
        <f t="shared" si="6"/>
        <v xml:space="preserve"> </v>
      </c>
      <c r="S10" s="67">
        <f t="shared" si="0"/>
        <v>12</v>
      </c>
      <c r="T10" s="30" t="str">
        <f t="shared" si="1"/>
        <v xml:space="preserve"> </v>
      </c>
      <c r="U10" s="30">
        <f t="shared" si="2"/>
        <v>402</v>
      </c>
      <c r="V10" s="31" t="str">
        <f t="shared" si="2"/>
        <v xml:space="preserve"> </v>
      </c>
    </row>
    <row r="11" spans="1:22" x14ac:dyDescent="0.2">
      <c r="A11" s="57">
        <v>5</v>
      </c>
      <c r="B11" s="51" t="s">
        <v>21</v>
      </c>
      <c r="C11" s="37"/>
      <c r="D11" s="38">
        <v>2</v>
      </c>
      <c r="E11" s="30" t="str">
        <f t="shared" si="3"/>
        <v xml:space="preserve"> </v>
      </c>
      <c r="F11" s="31">
        <f t="shared" si="3"/>
        <v>68</v>
      </c>
      <c r="G11" s="38"/>
      <c r="H11" s="38"/>
      <c r="I11" s="30" t="str">
        <f t="shared" si="4"/>
        <v xml:space="preserve"> </v>
      </c>
      <c r="J11" s="31" t="str">
        <f t="shared" si="4"/>
        <v xml:space="preserve"> </v>
      </c>
      <c r="K11" s="37"/>
      <c r="L11" s="38"/>
      <c r="M11" s="30" t="str">
        <f t="shared" si="5"/>
        <v xml:space="preserve"> </v>
      </c>
      <c r="N11" s="31" t="str">
        <f t="shared" si="5"/>
        <v xml:space="preserve"> </v>
      </c>
      <c r="O11" s="41"/>
      <c r="P11" s="38"/>
      <c r="Q11" s="30" t="str">
        <f t="shared" si="6"/>
        <v xml:space="preserve"> </v>
      </c>
      <c r="R11" s="31" t="str">
        <f t="shared" si="6"/>
        <v xml:space="preserve"> </v>
      </c>
      <c r="S11" s="67" t="str">
        <f t="shared" si="0"/>
        <v xml:space="preserve"> </v>
      </c>
      <c r="T11" s="30">
        <f t="shared" si="1"/>
        <v>2</v>
      </c>
      <c r="U11" s="30" t="str">
        <f t="shared" si="2"/>
        <v xml:space="preserve"> </v>
      </c>
      <c r="V11" s="31">
        <f t="shared" si="2"/>
        <v>68</v>
      </c>
    </row>
    <row r="12" spans="1:22" x14ac:dyDescent="0.2">
      <c r="A12" s="57">
        <v>6</v>
      </c>
      <c r="B12" s="50" t="s">
        <v>84</v>
      </c>
      <c r="C12" s="37">
        <v>2</v>
      </c>
      <c r="D12" s="38"/>
      <c r="E12" s="30">
        <f t="shared" si="3"/>
        <v>68</v>
      </c>
      <c r="F12" s="31" t="str">
        <f t="shared" si="3"/>
        <v xml:space="preserve"> </v>
      </c>
      <c r="G12" s="38"/>
      <c r="H12" s="38"/>
      <c r="I12" s="30" t="str">
        <f t="shared" si="4"/>
        <v xml:space="preserve"> </v>
      </c>
      <c r="J12" s="31" t="str">
        <f t="shared" si="4"/>
        <v xml:space="preserve"> </v>
      </c>
      <c r="K12" s="37"/>
      <c r="L12" s="38"/>
      <c r="M12" s="30" t="str">
        <f t="shared" si="5"/>
        <v xml:space="preserve"> </v>
      </c>
      <c r="N12" s="31" t="str">
        <f t="shared" si="5"/>
        <v xml:space="preserve"> </v>
      </c>
      <c r="O12" s="41"/>
      <c r="P12" s="38"/>
      <c r="Q12" s="30" t="str">
        <f t="shared" si="6"/>
        <v xml:space="preserve"> </v>
      </c>
      <c r="R12" s="31" t="str">
        <f t="shared" si="6"/>
        <v xml:space="preserve"> </v>
      </c>
      <c r="S12" s="67">
        <f t="shared" si="0"/>
        <v>2</v>
      </c>
      <c r="T12" s="30" t="str">
        <f t="shared" si="1"/>
        <v xml:space="preserve"> </v>
      </c>
      <c r="U12" s="30">
        <f t="shared" si="2"/>
        <v>68</v>
      </c>
      <c r="V12" s="31" t="str">
        <f t="shared" si="2"/>
        <v xml:space="preserve"> </v>
      </c>
    </row>
    <row r="13" spans="1:22" x14ac:dyDescent="0.2">
      <c r="A13" s="57">
        <v>7</v>
      </c>
      <c r="B13" s="50" t="s">
        <v>64</v>
      </c>
      <c r="C13" s="37"/>
      <c r="D13" s="38"/>
      <c r="E13" s="30" t="str">
        <f t="shared" si="3"/>
        <v xml:space="preserve"> </v>
      </c>
      <c r="F13" s="31" t="str">
        <f t="shared" si="3"/>
        <v xml:space="preserve"> </v>
      </c>
      <c r="G13" s="38"/>
      <c r="H13" s="38"/>
      <c r="I13" s="30" t="str">
        <f t="shared" si="4"/>
        <v xml:space="preserve"> </v>
      </c>
      <c r="J13" s="31" t="str">
        <f t="shared" si="4"/>
        <v xml:space="preserve"> </v>
      </c>
      <c r="K13" s="37">
        <v>2</v>
      </c>
      <c r="L13" s="38"/>
      <c r="M13" s="30">
        <f t="shared" si="5"/>
        <v>68</v>
      </c>
      <c r="N13" s="31" t="str">
        <f t="shared" si="5"/>
        <v xml:space="preserve"> </v>
      </c>
      <c r="O13" s="41"/>
      <c r="P13" s="38"/>
      <c r="Q13" s="30" t="str">
        <f t="shared" si="6"/>
        <v xml:space="preserve"> </v>
      </c>
      <c r="R13" s="31" t="str">
        <f t="shared" si="6"/>
        <v xml:space="preserve"> </v>
      </c>
      <c r="S13" s="67">
        <v>2</v>
      </c>
      <c r="T13" s="30" t="str">
        <f t="shared" si="1"/>
        <v xml:space="preserve"> </v>
      </c>
      <c r="U13" s="30">
        <f t="shared" si="2"/>
        <v>68</v>
      </c>
      <c r="V13" s="31" t="str">
        <f t="shared" si="2"/>
        <v xml:space="preserve"> </v>
      </c>
    </row>
    <row r="14" spans="1:22" x14ac:dyDescent="0.2">
      <c r="A14" s="57">
        <v>8</v>
      </c>
      <c r="B14" s="36" t="s">
        <v>40</v>
      </c>
      <c r="C14" s="37"/>
      <c r="D14" s="38"/>
      <c r="E14" s="30" t="str">
        <f t="shared" si="3"/>
        <v xml:space="preserve"> </v>
      </c>
      <c r="F14" s="31"/>
      <c r="G14" s="38">
        <v>2</v>
      </c>
      <c r="H14" s="38"/>
      <c r="I14" s="30">
        <v>68</v>
      </c>
      <c r="J14" s="31"/>
      <c r="K14" s="37"/>
      <c r="L14" s="38"/>
      <c r="M14" s="30" t="str">
        <f t="shared" si="5"/>
        <v xml:space="preserve"> </v>
      </c>
      <c r="N14" s="31"/>
      <c r="O14" s="41"/>
      <c r="P14" s="38"/>
      <c r="Q14" s="30" t="str">
        <f t="shared" si="6"/>
        <v xml:space="preserve"> </v>
      </c>
      <c r="R14" s="31"/>
      <c r="S14" s="67">
        <f t="shared" si="0"/>
        <v>2</v>
      </c>
      <c r="T14" s="30" t="str">
        <f t="shared" si="1"/>
        <v xml:space="preserve"> </v>
      </c>
      <c r="U14" s="30">
        <f t="shared" si="2"/>
        <v>68</v>
      </c>
      <c r="V14" s="31" t="str">
        <f t="shared" si="2"/>
        <v xml:space="preserve"> </v>
      </c>
    </row>
    <row r="15" spans="1:22" x14ac:dyDescent="0.2">
      <c r="A15" s="57">
        <v>9</v>
      </c>
      <c r="B15" s="36" t="s">
        <v>136</v>
      </c>
      <c r="C15" s="37"/>
      <c r="D15" s="38"/>
      <c r="E15" s="30" t="str">
        <f t="shared" si="3"/>
        <v xml:space="preserve"> </v>
      </c>
      <c r="F15" s="31"/>
      <c r="G15" s="38"/>
      <c r="H15" s="38"/>
      <c r="I15" s="30" t="str">
        <f>IF(G15&gt;0,G15*34, " ")</f>
        <v xml:space="preserve"> </v>
      </c>
      <c r="J15" s="31"/>
      <c r="K15" s="37"/>
      <c r="L15" s="38"/>
      <c r="M15" s="30" t="str">
        <f>IF(K15&gt;0,K15*34, " ")</f>
        <v xml:space="preserve"> </v>
      </c>
      <c r="N15" s="31"/>
      <c r="O15" s="41">
        <v>2</v>
      </c>
      <c r="P15" s="38"/>
      <c r="Q15" s="30">
        <f t="shared" si="6"/>
        <v>64</v>
      </c>
      <c r="R15" s="31"/>
      <c r="S15" s="67">
        <f t="shared" si="0"/>
        <v>2</v>
      </c>
      <c r="T15" s="30" t="str">
        <f t="shared" si="1"/>
        <v xml:space="preserve"> </v>
      </c>
      <c r="U15" s="30">
        <f t="shared" si="2"/>
        <v>64</v>
      </c>
      <c r="V15" s="31" t="str">
        <f t="shared" si="2"/>
        <v xml:space="preserve"> </v>
      </c>
    </row>
    <row r="16" spans="1:22" x14ac:dyDescent="0.2">
      <c r="A16" s="57">
        <v>10</v>
      </c>
      <c r="B16" s="39" t="s">
        <v>35</v>
      </c>
      <c r="C16" s="37">
        <v>2</v>
      </c>
      <c r="D16" s="38"/>
      <c r="E16" s="30">
        <f t="shared" si="3"/>
        <v>68</v>
      </c>
      <c r="F16" s="31" t="str">
        <f t="shared" si="3"/>
        <v xml:space="preserve"> </v>
      </c>
      <c r="G16" s="38">
        <v>2</v>
      </c>
      <c r="H16" s="38"/>
      <c r="I16" s="30">
        <f t="shared" ref="I16:J18" si="7">IF(G16&gt;0,G16*34, " ")</f>
        <v>68</v>
      </c>
      <c r="J16" s="31" t="str">
        <f t="shared" si="7"/>
        <v xml:space="preserve"> </v>
      </c>
      <c r="K16" s="37">
        <v>2</v>
      </c>
      <c r="L16" s="38"/>
      <c r="M16" s="30">
        <f t="shared" ref="M16:N19" si="8">IF(K16&gt;0,K16*34, " ")</f>
        <v>68</v>
      </c>
      <c r="N16" s="31" t="str">
        <f t="shared" si="8"/>
        <v xml:space="preserve"> </v>
      </c>
      <c r="O16" s="41">
        <v>2</v>
      </c>
      <c r="P16" s="38"/>
      <c r="Q16" s="30">
        <f t="shared" si="6"/>
        <v>64</v>
      </c>
      <c r="R16" s="31" t="str">
        <f t="shared" si="6"/>
        <v xml:space="preserve"> </v>
      </c>
      <c r="S16" s="79">
        <f t="shared" si="0"/>
        <v>8</v>
      </c>
      <c r="T16" s="30" t="str">
        <f t="shared" si="1"/>
        <v xml:space="preserve"> </v>
      </c>
      <c r="U16" s="30">
        <f t="shared" si="2"/>
        <v>268</v>
      </c>
      <c r="V16" s="31" t="str">
        <f t="shared" si="2"/>
        <v xml:space="preserve"> </v>
      </c>
    </row>
    <row r="17" spans="1:22" x14ac:dyDescent="0.2">
      <c r="A17" s="57">
        <v>11</v>
      </c>
      <c r="B17" s="49" t="s">
        <v>65</v>
      </c>
      <c r="C17" s="37">
        <v>1</v>
      </c>
      <c r="D17" s="38"/>
      <c r="E17" s="30">
        <f t="shared" si="3"/>
        <v>34</v>
      </c>
      <c r="F17" s="31"/>
      <c r="G17" s="38">
        <v>1</v>
      </c>
      <c r="H17" s="38"/>
      <c r="I17" s="30">
        <f t="shared" si="7"/>
        <v>34</v>
      </c>
      <c r="J17" s="31"/>
      <c r="K17" s="37">
        <v>1</v>
      </c>
      <c r="L17" s="38"/>
      <c r="M17" s="30">
        <f t="shared" si="8"/>
        <v>34</v>
      </c>
      <c r="N17" s="31"/>
      <c r="O17" s="41">
        <v>1</v>
      </c>
      <c r="P17" s="38"/>
      <c r="Q17" s="30">
        <f t="shared" si="6"/>
        <v>32</v>
      </c>
      <c r="R17" s="31"/>
      <c r="S17" s="69">
        <f t="shared" ref="S17:S18" si="9">C17+G17+K17+O17</f>
        <v>4</v>
      </c>
      <c r="T17" s="32"/>
      <c r="U17" s="32">
        <f t="shared" si="2"/>
        <v>134</v>
      </c>
      <c r="V17" s="59"/>
    </row>
    <row r="18" spans="1:22" x14ac:dyDescent="0.2">
      <c r="A18" s="57">
        <v>12</v>
      </c>
      <c r="B18" s="96" t="s">
        <v>66</v>
      </c>
      <c r="C18" s="37">
        <v>1</v>
      </c>
      <c r="D18" s="38"/>
      <c r="E18" s="30">
        <f t="shared" si="3"/>
        <v>34</v>
      </c>
      <c r="F18" s="31"/>
      <c r="G18" s="38">
        <v>1</v>
      </c>
      <c r="H18" s="38"/>
      <c r="I18" s="30">
        <f t="shared" si="7"/>
        <v>34</v>
      </c>
      <c r="J18" s="31"/>
      <c r="K18" s="37"/>
      <c r="L18" s="38"/>
      <c r="M18" s="30" t="str">
        <f t="shared" si="8"/>
        <v xml:space="preserve"> </v>
      </c>
      <c r="N18" s="31"/>
      <c r="O18" s="41"/>
      <c r="P18" s="38"/>
      <c r="Q18" s="30" t="str">
        <f t="shared" si="6"/>
        <v xml:space="preserve"> </v>
      </c>
      <c r="R18" s="31"/>
      <c r="S18" s="67">
        <f t="shared" si="9"/>
        <v>2</v>
      </c>
      <c r="T18" s="94"/>
      <c r="U18" s="30">
        <f t="shared" si="2"/>
        <v>68</v>
      </c>
      <c r="V18" s="95"/>
    </row>
    <row r="19" spans="1:22" ht="13.5" thickBot="1" x14ac:dyDescent="0.25">
      <c r="A19" s="57">
        <v>13</v>
      </c>
      <c r="B19" s="36" t="s">
        <v>67</v>
      </c>
      <c r="C19" s="37"/>
      <c r="D19" s="38"/>
      <c r="E19" s="30" t="str">
        <f>IF(C19&gt;0,C19*34, " ")</f>
        <v xml:space="preserve"> </v>
      </c>
      <c r="F19" s="31"/>
      <c r="G19" s="38"/>
      <c r="H19" s="38"/>
      <c r="I19" s="30"/>
      <c r="J19" s="31"/>
      <c r="K19" s="37">
        <v>1</v>
      </c>
      <c r="L19" s="38"/>
      <c r="M19" s="30">
        <f t="shared" si="8"/>
        <v>34</v>
      </c>
      <c r="N19" s="31"/>
      <c r="O19" s="41">
        <v>1</v>
      </c>
      <c r="P19" s="38"/>
      <c r="Q19" s="30">
        <f t="shared" si="6"/>
        <v>32</v>
      </c>
      <c r="R19" s="31"/>
      <c r="S19" s="75">
        <f>C19+G19+K19+O19</f>
        <v>2</v>
      </c>
      <c r="T19" s="74">
        <f>D19+H19+L19+P19</f>
        <v>0</v>
      </c>
      <c r="U19" s="74">
        <f>IF(S19&lt;&gt;" ", (IF(E19&lt;&gt;" ", E19, 0)+IF(I19&lt;&gt;" ", I19, 0)+IF(M19&lt;&gt;" ", M19, 0)+IF(Q19&lt;&gt;" ", Q19, 0)), " ")</f>
        <v>66</v>
      </c>
      <c r="V19" s="68">
        <f>IF(T19&lt;&gt;" ", (IF(F19&lt;&gt;" ", F19, 0)+IF(J19&lt;&gt;" ", J19, 0)+IF(N19&lt;&gt;" ", N19, 0)+IF(R19&lt;&gt;" ", R19, 0)), " ")</f>
        <v>0</v>
      </c>
    </row>
    <row r="20" spans="1:22" ht="13.5" customHeight="1" thickBot="1" x14ac:dyDescent="0.25">
      <c r="A20" s="256" t="s">
        <v>17</v>
      </c>
      <c r="B20" s="257"/>
      <c r="C20" s="10" t="s">
        <v>9</v>
      </c>
      <c r="D20" s="11" t="s">
        <v>10</v>
      </c>
      <c r="E20" s="11" t="s">
        <v>9</v>
      </c>
      <c r="F20" s="12" t="s">
        <v>10</v>
      </c>
      <c r="G20" s="13" t="s">
        <v>9</v>
      </c>
      <c r="H20" s="11" t="s">
        <v>10</v>
      </c>
      <c r="I20" s="11" t="s">
        <v>9</v>
      </c>
      <c r="J20" s="14" t="s">
        <v>10</v>
      </c>
      <c r="K20" s="10" t="s">
        <v>9</v>
      </c>
      <c r="L20" s="11" t="s">
        <v>10</v>
      </c>
      <c r="M20" s="11" t="s">
        <v>9</v>
      </c>
      <c r="N20" s="12" t="s">
        <v>10</v>
      </c>
      <c r="O20" s="13" t="s">
        <v>9</v>
      </c>
      <c r="P20" s="11" t="s">
        <v>10</v>
      </c>
      <c r="Q20" s="11" t="s">
        <v>9</v>
      </c>
      <c r="R20" s="12" t="s">
        <v>10</v>
      </c>
      <c r="S20" s="10" t="s">
        <v>9</v>
      </c>
      <c r="T20" s="11" t="s">
        <v>10</v>
      </c>
      <c r="U20" s="11" t="s">
        <v>9</v>
      </c>
      <c r="V20" s="12" t="s">
        <v>10</v>
      </c>
    </row>
    <row r="21" spans="1:22" x14ac:dyDescent="0.2">
      <c r="A21" s="57">
        <v>1</v>
      </c>
      <c r="B21" s="33" t="s">
        <v>75</v>
      </c>
      <c r="C21" s="42">
        <v>2</v>
      </c>
      <c r="D21" s="43"/>
      <c r="E21" s="28">
        <f>IF(C21&gt;0,C21*34, " ")</f>
        <v>68</v>
      </c>
      <c r="F21" s="29" t="str">
        <f>IF(D21&gt;0,D21*34, " ")</f>
        <v xml:space="preserve"> </v>
      </c>
      <c r="G21" s="43">
        <v>2</v>
      </c>
      <c r="H21" s="43"/>
      <c r="I21" s="28">
        <v>68</v>
      </c>
      <c r="J21" s="29" t="str">
        <f>IF(H21&gt;0,H21*34, " ")</f>
        <v xml:space="preserve"> </v>
      </c>
      <c r="K21" s="47">
        <v>2</v>
      </c>
      <c r="L21" s="48"/>
      <c r="M21" s="28">
        <f>IF(K21&gt;0,K21*34, " ")</f>
        <v>68</v>
      </c>
      <c r="N21" s="29" t="str">
        <f>IF(L21&gt;0,L21*34, " ")</f>
        <v xml:space="preserve"> </v>
      </c>
      <c r="O21" s="45"/>
      <c r="P21" s="60"/>
      <c r="Q21" s="28" t="str">
        <f>IF(O21&gt;0, O21*32, " ")</f>
        <v xml:space="preserve"> </v>
      </c>
      <c r="R21" s="29" t="str">
        <f>IF(P21&gt;0,P21*32, " ")</f>
        <v xml:space="preserve"> </v>
      </c>
      <c r="S21" s="69">
        <f>IF(C21+G21+K21+O21&gt;0,C21+G21+K21+O21, " ")</f>
        <v>6</v>
      </c>
      <c r="T21" s="32" t="str">
        <f>IF(D21+H21+L21+P21&gt;0, D21+H21+L21+P21, " ")</f>
        <v xml:space="preserve"> </v>
      </c>
      <c r="U21" s="32">
        <f>IF(S21&lt;&gt;" ", (IF(E21&lt;&gt;" ", E21, 0)+IF(I21&lt;&gt;" ", I21, 0)+IF(M21&lt;&gt;" ", M21, 0)+IF(Q21&lt;&gt;" ", Q21, 0)), " ")</f>
        <v>204</v>
      </c>
      <c r="V21" s="59" t="str">
        <f>IF(T21&lt;&gt;" ", (IF(F21&lt;&gt;" ", F21, 0)+IF(J21&lt;&gt;" ", J21, 0)+IF(N21&lt;&gt;" ", N21, 0)+IF(R21&lt;&gt;" ", R21, 0)), " ")</f>
        <v xml:space="preserve"> </v>
      </c>
    </row>
    <row r="22" spans="1:22" x14ac:dyDescent="0.2">
      <c r="A22" s="57">
        <v>2</v>
      </c>
      <c r="B22" s="36" t="s">
        <v>76</v>
      </c>
      <c r="C22" s="44">
        <v>2</v>
      </c>
      <c r="D22" s="45"/>
      <c r="E22" s="30">
        <f>IF(C22&gt;0,C22*34, " ")</f>
        <v>68</v>
      </c>
      <c r="F22" s="31" t="str">
        <f>IF(D22&gt;0,D22*34, " ")</f>
        <v xml:space="preserve"> </v>
      </c>
      <c r="G22" s="45">
        <v>2</v>
      </c>
      <c r="H22" s="45"/>
      <c r="I22" s="30">
        <f>IF(G22&gt;0,G22*34, " ")</f>
        <v>68</v>
      </c>
      <c r="J22" s="31" t="str">
        <f>IF(H22&gt;0,H22*34, " ")</f>
        <v xml:space="preserve"> </v>
      </c>
      <c r="K22" s="44">
        <v>2</v>
      </c>
      <c r="L22" s="45"/>
      <c r="M22" s="30">
        <f>IF(K22&gt;0,K22*34, " ")</f>
        <v>68</v>
      </c>
      <c r="N22" s="31" t="str">
        <f>IF(L22&gt;0,L22*34, " ")</f>
        <v xml:space="preserve"> </v>
      </c>
      <c r="O22" s="45"/>
      <c r="P22" s="45"/>
      <c r="Q22" s="30" t="str">
        <f>IF(O22&gt;0,O22*34, " ")</f>
        <v xml:space="preserve"> </v>
      </c>
      <c r="R22" s="31" t="str">
        <f>IF(P22&gt;0,P22*34, " ")</f>
        <v xml:space="preserve"> </v>
      </c>
      <c r="S22" s="67">
        <f t="shared" ref="S22:S40" si="10">IF(C22+G22+K22+O22&gt;0,C22+G22+K22+O22, " ")</f>
        <v>6</v>
      </c>
      <c r="T22" s="30" t="str">
        <f t="shared" ref="T22:T40" si="11">IF(D22+H22+L22+P22&gt;0, D22+H22+L22+P22, " ")</f>
        <v xml:space="preserve"> </v>
      </c>
      <c r="U22" s="30">
        <f t="shared" ref="U22:V40" si="12">IF(S22&lt;&gt;" ", (IF(E22&lt;&gt;" ", E22, 0)+IF(I22&lt;&gt;" ", I22, 0)+IF(M22&lt;&gt;" ", M22, 0)+IF(Q22&lt;&gt;" ", Q22, 0)), " ")</f>
        <v>204</v>
      </c>
      <c r="V22" s="31" t="str">
        <f t="shared" si="12"/>
        <v xml:space="preserve"> </v>
      </c>
    </row>
    <row r="23" spans="1:22" x14ac:dyDescent="0.2">
      <c r="A23" s="57">
        <v>3</v>
      </c>
      <c r="B23" s="36" t="s">
        <v>26</v>
      </c>
      <c r="C23" s="44">
        <v>2</v>
      </c>
      <c r="D23" s="45">
        <v>2</v>
      </c>
      <c r="E23" s="30">
        <f t="shared" ref="E23:F40" si="13">IF(C23&gt;0,C23*34, " ")</f>
        <v>68</v>
      </c>
      <c r="F23" s="31">
        <f t="shared" si="13"/>
        <v>68</v>
      </c>
      <c r="G23" s="45">
        <v>2</v>
      </c>
      <c r="H23" s="45">
        <v>2</v>
      </c>
      <c r="I23" s="30">
        <f t="shared" ref="I23:J40" si="14">IF(G23&gt;0,G23*34, " ")</f>
        <v>68</v>
      </c>
      <c r="J23" s="31">
        <f t="shared" si="14"/>
        <v>68</v>
      </c>
      <c r="K23" s="44">
        <v>2</v>
      </c>
      <c r="L23" s="106">
        <v>2</v>
      </c>
      <c r="M23" s="30">
        <f t="shared" ref="M23:N40" si="15">IF(K23&gt;0,K23*34, " ")</f>
        <v>68</v>
      </c>
      <c r="N23" s="31">
        <f t="shared" si="15"/>
        <v>68</v>
      </c>
      <c r="O23" s="45">
        <v>2</v>
      </c>
      <c r="P23" s="60"/>
      <c r="Q23" s="30">
        <f t="shared" ref="Q23:R40" si="16">IF(O23&gt;0,O23*32, " ")</f>
        <v>64</v>
      </c>
      <c r="R23" s="31" t="str">
        <f t="shared" si="16"/>
        <v xml:space="preserve"> </v>
      </c>
      <c r="S23" s="67">
        <f t="shared" si="10"/>
        <v>8</v>
      </c>
      <c r="T23" s="30">
        <f t="shared" si="11"/>
        <v>6</v>
      </c>
      <c r="U23" s="30">
        <f t="shared" si="12"/>
        <v>268</v>
      </c>
      <c r="V23" s="31">
        <f t="shared" si="12"/>
        <v>204</v>
      </c>
    </row>
    <row r="24" spans="1:22" x14ac:dyDescent="0.2">
      <c r="A24" s="57">
        <v>4</v>
      </c>
      <c r="B24" s="51" t="s">
        <v>85</v>
      </c>
      <c r="C24" s="37"/>
      <c r="D24" s="38">
        <v>2</v>
      </c>
      <c r="E24" s="30" t="str">
        <f t="shared" si="13"/>
        <v xml:space="preserve"> </v>
      </c>
      <c r="F24" s="31">
        <f t="shared" si="13"/>
        <v>68</v>
      </c>
      <c r="G24" s="38"/>
      <c r="H24" s="38">
        <v>2</v>
      </c>
      <c r="I24" s="30" t="str">
        <f t="shared" si="14"/>
        <v xml:space="preserve"> </v>
      </c>
      <c r="J24" s="31">
        <f t="shared" si="14"/>
        <v>68</v>
      </c>
      <c r="K24" s="37"/>
      <c r="L24" s="38"/>
      <c r="M24" s="30" t="str">
        <f t="shared" si="15"/>
        <v xml:space="preserve"> </v>
      </c>
      <c r="N24" s="31" t="str">
        <f t="shared" si="15"/>
        <v xml:space="preserve"> </v>
      </c>
      <c r="O24" s="41"/>
      <c r="P24" s="38"/>
      <c r="Q24" s="30" t="str">
        <f t="shared" si="16"/>
        <v xml:space="preserve"> </v>
      </c>
      <c r="R24" s="31" t="str">
        <f t="shared" si="16"/>
        <v xml:space="preserve"> </v>
      </c>
      <c r="S24" s="67" t="str">
        <f t="shared" si="10"/>
        <v xml:space="preserve"> </v>
      </c>
      <c r="T24" s="30">
        <f>IF(D24+H24+L24+P24&gt;0, D24+H24+L24+P24, " ")</f>
        <v>4</v>
      </c>
      <c r="U24" s="30" t="str">
        <f t="shared" si="12"/>
        <v xml:space="preserve"> </v>
      </c>
      <c r="V24" s="31">
        <f t="shared" si="12"/>
        <v>136</v>
      </c>
    </row>
    <row r="25" spans="1:22" x14ac:dyDescent="0.2">
      <c r="A25" s="57">
        <v>5</v>
      </c>
      <c r="B25" s="51" t="s">
        <v>29</v>
      </c>
      <c r="C25" s="37"/>
      <c r="D25" s="38"/>
      <c r="E25" s="30" t="str">
        <f t="shared" si="13"/>
        <v xml:space="preserve"> </v>
      </c>
      <c r="F25" s="31" t="str">
        <f t="shared" si="13"/>
        <v xml:space="preserve"> </v>
      </c>
      <c r="G25" s="38">
        <v>2</v>
      </c>
      <c r="H25" s="38"/>
      <c r="I25" s="30">
        <f t="shared" si="14"/>
        <v>68</v>
      </c>
      <c r="J25" s="31" t="str">
        <f t="shared" si="14"/>
        <v xml:space="preserve"> </v>
      </c>
      <c r="K25" s="61"/>
      <c r="L25" s="38"/>
      <c r="M25" s="30" t="str">
        <f t="shared" si="15"/>
        <v xml:space="preserve"> </v>
      </c>
      <c r="N25" s="31" t="str">
        <f t="shared" si="15"/>
        <v xml:space="preserve"> </v>
      </c>
      <c r="O25" s="41"/>
      <c r="P25" s="38"/>
      <c r="Q25" s="30" t="str">
        <f t="shared" si="16"/>
        <v xml:space="preserve"> </v>
      </c>
      <c r="R25" s="31" t="str">
        <f t="shared" si="16"/>
        <v xml:space="preserve"> </v>
      </c>
      <c r="S25" s="67">
        <f t="shared" si="10"/>
        <v>2</v>
      </c>
      <c r="T25" s="30" t="str">
        <f t="shared" si="11"/>
        <v xml:space="preserve"> </v>
      </c>
      <c r="U25" s="30">
        <f t="shared" si="12"/>
        <v>68</v>
      </c>
      <c r="V25" s="31" t="str">
        <f t="shared" si="12"/>
        <v xml:space="preserve"> </v>
      </c>
    </row>
    <row r="26" spans="1:22" x14ac:dyDescent="0.2">
      <c r="A26" s="57">
        <v>6</v>
      </c>
      <c r="B26" s="36" t="s">
        <v>44</v>
      </c>
      <c r="C26" s="44"/>
      <c r="D26" s="45"/>
      <c r="E26" s="30" t="str">
        <f t="shared" si="13"/>
        <v xml:space="preserve"> </v>
      </c>
      <c r="F26" s="31" t="str">
        <f t="shared" si="13"/>
        <v xml:space="preserve"> </v>
      </c>
      <c r="G26" s="45"/>
      <c r="H26" s="45"/>
      <c r="I26" s="30" t="str">
        <f t="shared" si="14"/>
        <v xml:space="preserve"> </v>
      </c>
      <c r="J26" s="31" t="str">
        <f t="shared" si="14"/>
        <v xml:space="preserve"> </v>
      </c>
      <c r="K26" s="44">
        <v>2</v>
      </c>
      <c r="L26" s="45"/>
      <c r="M26" s="30">
        <f t="shared" si="15"/>
        <v>68</v>
      </c>
      <c r="N26" s="31" t="str">
        <f t="shared" si="15"/>
        <v xml:space="preserve"> </v>
      </c>
      <c r="O26" s="45"/>
      <c r="P26" s="45"/>
      <c r="Q26" s="30" t="str">
        <f t="shared" si="16"/>
        <v xml:space="preserve"> </v>
      </c>
      <c r="R26" s="31" t="str">
        <f t="shared" si="16"/>
        <v xml:space="preserve"> </v>
      </c>
      <c r="S26" s="67">
        <f t="shared" si="10"/>
        <v>2</v>
      </c>
      <c r="T26" s="30" t="str">
        <f t="shared" si="11"/>
        <v xml:space="preserve"> </v>
      </c>
      <c r="U26" s="30">
        <f t="shared" si="12"/>
        <v>68</v>
      </c>
      <c r="V26" s="31" t="str">
        <f t="shared" si="12"/>
        <v xml:space="preserve"> </v>
      </c>
    </row>
    <row r="27" spans="1:22" x14ac:dyDescent="0.2">
      <c r="A27" s="57">
        <v>7</v>
      </c>
      <c r="B27" s="36" t="s">
        <v>77</v>
      </c>
      <c r="C27" s="44"/>
      <c r="D27" s="45"/>
      <c r="E27" s="30" t="str">
        <f>IF(C27&gt;0,C27*34, " ")</f>
        <v xml:space="preserve"> </v>
      </c>
      <c r="F27" s="31" t="str">
        <f>IF(D27&gt;0,D27*34, " ")</f>
        <v xml:space="preserve"> </v>
      </c>
      <c r="G27" s="45"/>
      <c r="H27" s="45"/>
      <c r="I27" s="30" t="str">
        <f>IF(G27&gt;0,G27*34, " ")</f>
        <v xml:space="preserve"> </v>
      </c>
      <c r="J27" s="31" t="str">
        <f>IF(H27&gt;0,H27*34, " ")</f>
        <v xml:space="preserve"> </v>
      </c>
      <c r="K27" s="44"/>
      <c r="L27" s="45"/>
      <c r="M27" s="30" t="str">
        <f>IF(K27&gt;0,K27*34, " ")</f>
        <v xml:space="preserve"> </v>
      </c>
      <c r="N27" s="31" t="str">
        <f>IF(L27&gt;0,L27*34, " ")</f>
        <v xml:space="preserve"> </v>
      </c>
      <c r="O27" s="45">
        <v>2</v>
      </c>
      <c r="P27" s="45"/>
      <c r="Q27" s="30">
        <f>IF(O27&gt;0,O27*32, " ")</f>
        <v>64</v>
      </c>
      <c r="R27" s="31" t="str">
        <f>IF(P27&gt;0,P27*32, " ")</f>
        <v xml:space="preserve"> </v>
      </c>
      <c r="S27" s="67">
        <f t="shared" si="10"/>
        <v>2</v>
      </c>
      <c r="T27" s="30" t="str">
        <f t="shared" si="11"/>
        <v xml:space="preserve"> </v>
      </c>
      <c r="U27" s="30">
        <f t="shared" si="12"/>
        <v>64</v>
      </c>
      <c r="V27" s="31" t="str">
        <f t="shared" si="12"/>
        <v xml:space="preserve"> </v>
      </c>
    </row>
    <row r="28" spans="1:22" x14ac:dyDescent="0.2">
      <c r="A28" s="57">
        <v>8</v>
      </c>
      <c r="B28" s="36" t="s">
        <v>28</v>
      </c>
      <c r="C28" s="44"/>
      <c r="D28" s="45"/>
      <c r="E28" s="30" t="str">
        <f>IF(C28&gt;0,C28*34, " ")</f>
        <v xml:space="preserve"> </v>
      </c>
      <c r="F28" s="31" t="str">
        <f>IF(D28&gt;0,D28*34, " ")</f>
        <v xml:space="preserve"> </v>
      </c>
      <c r="G28" s="45"/>
      <c r="H28" s="45"/>
      <c r="I28" s="30" t="str">
        <f>IF(G28&gt;0,G28*34, " ")</f>
        <v xml:space="preserve"> </v>
      </c>
      <c r="J28" s="31" t="str">
        <f>IF(H28&gt;0,H28*34, " ")</f>
        <v xml:space="preserve"> </v>
      </c>
      <c r="K28" s="44"/>
      <c r="L28" s="45"/>
      <c r="M28" s="30" t="str">
        <f>IF(K28&gt;0,K28*34, " ")</f>
        <v xml:space="preserve"> </v>
      </c>
      <c r="N28" s="31" t="str">
        <f>IF(L28&gt;0,L28*34, " ")</f>
        <v xml:space="preserve"> </v>
      </c>
      <c r="O28" s="45">
        <v>2</v>
      </c>
      <c r="P28" s="45"/>
      <c r="Q28" s="30">
        <f>IF(O28&gt;0,O28*32, " ")</f>
        <v>64</v>
      </c>
      <c r="R28" s="31" t="str">
        <f>IF(P28&gt;0,P28*32, " ")</f>
        <v xml:space="preserve"> </v>
      </c>
      <c r="S28" s="67">
        <f>IF(C28+G28+K28+O28&gt;0,C28+G28+K28+O28, " ")</f>
        <v>2</v>
      </c>
      <c r="T28" s="30" t="str">
        <f>IF(D28+H28+L28+P28&gt;0, D28+H28+L28+P28, " ")</f>
        <v xml:space="preserve"> </v>
      </c>
      <c r="U28" s="30">
        <f>IF(S28&lt;&gt;" ", (IF(E28&lt;&gt;" ", E28, 0)+IF(I28&lt;&gt;" ", I28, 0)+IF(M28&lt;&gt;" ", M28, 0)+IF(Q28&lt;&gt;" ", Q28, 0)), " ")</f>
        <v>64</v>
      </c>
      <c r="V28" s="31" t="str">
        <f>IF(T28&lt;&gt;" ", (IF(F28&lt;&gt;" ", F28, 0)+IF(J28&lt;&gt;" ", J28, 0)+IF(N28&lt;&gt;" ", N28, 0)+IF(R28&lt;&gt;" ", R28, 0)), " ")</f>
        <v xml:space="preserve"> </v>
      </c>
    </row>
    <row r="29" spans="1:22" x14ac:dyDescent="0.2">
      <c r="A29" s="57">
        <v>9</v>
      </c>
      <c r="B29" s="36" t="s">
        <v>78</v>
      </c>
      <c r="C29" s="44"/>
      <c r="D29" s="45"/>
      <c r="E29" s="30" t="str">
        <f t="shared" si="13"/>
        <v xml:space="preserve"> </v>
      </c>
      <c r="F29" s="31" t="str">
        <f t="shared" si="13"/>
        <v xml:space="preserve"> </v>
      </c>
      <c r="G29" s="45"/>
      <c r="H29" s="45"/>
      <c r="I29" s="30" t="str">
        <f t="shared" si="14"/>
        <v xml:space="preserve"> </v>
      </c>
      <c r="J29" s="31" t="str">
        <f t="shared" si="14"/>
        <v xml:space="preserve"> </v>
      </c>
      <c r="K29" s="44">
        <v>2</v>
      </c>
      <c r="L29" s="45"/>
      <c r="M29" s="30">
        <f t="shared" si="15"/>
        <v>68</v>
      </c>
      <c r="N29" s="31" t="str">
        <f t="shared" si="15"/>
        <v xml:space="preserve"> </v>
      </c>
      <c r="O29" s="45"/>
      <c r="P29" s="45"/>
      <c r="Q29" s="30" t="str">
        <f t="shared" si="16"/>
        <v xml:space="preserve"> </v>
      </c>
      <c r="R29" s="31" t="str">
        <f t="shared" si="16"/>
        <v xml:space="preserve"> </v>
      </c>
      <c r="S29" s="67">
        <f t="shared" si="10"/>
        <v>2</v>
      </c>
      <c r="T29" s="30" t="str">
        <f t="shared" si="11"/>
        <v xml:space="preserve"> </v>
      </c>
      <c r="U29" s="30">
        <f t="shared" si="12"/>
        <v>68</v>
      </c>
      <c r="V29" s="31" t="str">
        <f t="shared" si="12"/>
        <v xml:space="preserve"> </v>
      </c>
    </row>
    <row r="30" spans="1:22" x14ac:dyDescent="0.2">
      <c r="A30" s="57">
        <v>10</v>
      </c>
      <c r="B30" s="36" t="s">
        <v>86</v>
      </c>
      <c r="C30" s="44"/>
      <c r="D30" s="45">
        <v>2</v>
      </c>
      <c r="E30" s="30" t="str">
        <f t="shared" si="13"/>
        <v xml:space="preserve"> </v>
      </c>
      <c r="F30" s="31">
        <f t="shared" si="13"/>
        <v>68</v>
      </c>
      <c r="G30" s="45"/>
      <c r="H30" s="45">
        <v>3</v>
      </c>
      <c r="I30" s="30" t="str">
        <f t="shared" si="14"/>
        <v xml:space="preserve"> </v>
      </c>
      <c r="J30" s="31">
        <f t="shared" si="14"/>
        <v>102</v>
      </c>
      <c r="K30" s="44"/>
      <c r="L30" s="45">
        <v>2</v>
      </c>
      <c r="M30" s="30" t="str">
        <f t="shared" si="15"/>
        <v xml:space="preserve"> </v>
      </c>
      <c r="N30" s="31">
        <f t="shared" si="15"/>
        <v>68</v>
      </c>
      <c r="O30" s="45"/>
      <c r="P30" s="45">
        <v>2</v>
      </c>
      <c r="Q30" s="30" t="str">
        <f t="shared" si="16"/>
        <v xml:space="preserve"> </v>
      </c>
      <c r="R30" s="31">
        <f t="shared" si="16"/>
        <v>64</v>
      </c>
      <c r="S30" s="67" t="str">
        <f t="shared" si="10"/>
        <v xml:space="preserve"> </v>
      </c>
      <c r="T30" s="30">
        <f t="shared" si="11"/>
        <v>9</v>
      </c>
      <c r="U30" s="30" t="str">
        <f t="shared" si="12"/>
        <v xml:space="preserve"> </v>
      </c>
      <c r="V30" s="31">
        <f t="shared" si="12"/>
        <v>302</v>
      </c>
    </row>
    <row r="31" spans="1:22" x14ac:dyDescent="0.2">
      <c r="A31" s="57">
        <v>11</v>
      </c>
      <c r="B31" s="36" t="s">
        <v>79</v>
      </c>
      <c r="C31" s="44"/>
      <c r="D31" s="45"/>
      <c r="E31" s="30"/>
      <c r="F31" s="31"/>
      <c r="G31" s="45">
        <v>2</v>
      </c>
      <c r="H31" s="45"/>
      <c r="I31" s="30">
        <v>68</v>
      </c>
      <c r="J31" s="31"/>
      <c r="K31" s="44"/>
      <c r="L31" s="45"/>
      <c r="M31" s="30"/>
      <c r="N31" s="31"/>
      <c r="O31" s="45"/>
      <c r="P31" s="45"/>
      <c r="Q31" s="30"/>
      <c r="R31" s="31"/>
      <c r="S31" s="67">
        <v>2</v>
      </c>
      <c r="T31" s="30"/>
      <c r="U31" s="30">
        <v>68</v>
      </c>
      <c r="V31" s="31"/>
    </row>
    <row r="32" spans="1:22" x14ac:dyDescent="0.2">
      <c r="A32" s="57">
        <v>12</v>
      </c>
      <c r="B32" s="36" t="s">
        <v>87</v>
      </c>
      <c r="C32" s="44"/>
      <c r="D32" s="45"/>
      <c r="E32" s="30"/>
      <c r="F32" s="31"/>
      <c r="G32" s="45"/>
      <c r="H32" s="45"/>
      <c r="I32" s="30"/>
      <c r="J32" s="31"/>
      <c r="K32" s="44">
        <v>2</v>
      </c>
      <c r="L32" s="45"/>
      <c r="M32" s="30">
        <v>68</v>
      </c>
      <c r="N32" s="31"/>
      <c r="O32" s="45">
        <v>2</v>
      </c>
      <c r="P32" s="45"/>
      <c r="Q32" s="30">
        <v>64</v>
      </c>
      <c r="R32" s="31"/>
      <c r="S32" s="67">
        <v>4</v>
      </c>
      <c r="T32" s="30"/>
      <c r="U32" s="30">
        <v>132</v>
      </c>
      <c r="V32" s="31"/>
    </row>
    <row r="33" spans="1:22" x14ac:dyDescent="0.2">
      <c r="A33" s="57">
        <v>13</v>
      </c>
      <c r="B33" s="36" t="s">
        <v>80</v>
      </c>
      <c r="C33" s="44">
        <v>2</v>
      </c>
      <c r="D33" s="45"/>
      <c r="E33" s="30">
        <v>68</v>
      </c>
      <c r="F33" s="31"/>
      <c r="G33" s="45"/>
      <c r="H33" s="45"/>
      <c r="I33" s="30"/>
      <c r="J33" s="31"/>
      <c r="K33" s="44"/>
      <c r="L33" s="45"/>
      <c r="M33" s="30"/>
      <c r="N33" s="31"/>
      <c r="O33" s="45"/>
      <c r="P33" s="45"/>
      <c r="Q33" s="30"/>
      <c r="R33" s="31"/>
      <c r="S33" s="67">
        <v>2</v>
      </c>
      <c r="T33" s="30"/>
      <c r="U33" s="30">
        <v>68</v>
      </c>
      <c r="V33" s="31"/>
    </row>
    <row r="34" spans="1:22" x14ac:dyDescent="0.2">
      <c r="A34" s="57">
        <v>14</v>
      </c>
      <c r="B34" s="36" t="s">
        <v>81</v>
      </c>
      <c r="C34" s="44"/>
      <c r="D34" s="45"/>
      <c r="E34" s="30"/>
      <c r="F34" s="31"/>
      <c r="G34" s="45"/>
      <c r="H34" s="45"/>
      <c r="I34" s="30"/>
      <c r="J34" s="31"/>
      <c r="K34" s="44">
        <v>2</v>
      </c>
      <c r="L34" s="45"/>
      <c r="M34" s="30">
        <v>68</v>
      </c>
      <c r="N34" s="31"/>
      <c r="O34" s="45"/>
      <c r="P34" s="45"/>
      <c r="Q34" s="30"/>
      <c r="R34" s="31"/>
      <c r="S34" s="67">
        <v>2</v>
      </c>
      <c r="T34" s="30"/>
      <c r="U34" s="30">
        <v>68</v>
      </c>
      <c r="V34" s="31"/>
    </row>
    <row r="35" spans="1:22" x14ac:dyDescent="0.2">
      <c r="A35" s="57">
        <v>15</v>
      </c>
      <c r="B35" s="36" t="s">
        <v>82</v>
      </c>
      <c r="C35" s="44"/>
      <c r="D35" s="45"/>
      <c r="E35" s="30"/>
      <c r="F35" s="31"/>
      <c r="G35" s="45"/>
      <c r="H35" s="45"/>
      <c r="I35" s="30"/>
      <c r="J35" s="31"/>
      <c r="K35" s="44"/>
      <c r="L35" s="45"/>
      <c r="M35" s="30"/>
      <c r="N35" s="31"/>
      <c r="O35" s="45">
        <v>2</v>
      </c>
      <c r="P35" s="45"/>
      <c r="Q35" s="30">
        <v>64</v>
      </c>
      <c r="R35" s="31"/>
      <c r="S35" s="67">
        <v>2</v>
      </c>
      <c r="T35" s="30"/>
      <c r="U35" s="30">
        <v>64</v>
      </c>
      <c r="V35" s="31"/>
    </row>
    <row r="36" spans="1:22" x14ac:dyDescent="0.2">
      <c r="A36" s="57">
        <v>16</v>
      </c>
      <c r="B36" s="36" t="s">
        <v>83</v>
      </c>
      <c r="C36" s="44"/>
      <c r="D36" s="45"/>
      <c r="E36" s="30"/>
      <c r="F36" s="31"/>
      <c r="G36" s="45"/>
      <c r="H36" s="45"/>
      <c r="I36" s="30"/>
      <c r="J36" s="31"/>
      <c r="K36" s="44"/>
      <c r="L36" s="45"/>
      <c r="M36" s="30"/>
      <c r="N36" s="31"/>
      <c r="O36" s="45">
        <v>2</v>
      </c>
      <c r="P36" s="45"/>
      <c r="Q36" s="30">
        <v>64</v>
      </c>
      <c r="R36" s="31"/>
      <c r="S36" s="67">
        <v>2</v>
      </c>
      <c r="T36" s="30"/>
      <c r="U36" s="30">
        <v>64</v>
      </c>
      <c r="V36" s="31"/>
    </row>
    <row r="37" spans="1:22" x14ac:dyDescent="0.2">
      <c r="A37" s="57">
        <v>17</v>
      </c>
      <c r="B37" s="36" t="s">
        <v>88</v>
      </c>
      <c r="C37" s="44"/>
      <c r="D37" s="45"/>
      <c r="E37" s="30"/>
      <c r="F37" s="31"/>
      <c r="G37" s="45"/>
      <c r="H37" s="45"/>
      <c r="I37" s="30"/>
      <c r="J37" s="31"/>
      <c r="K37" s="44"/>
      <c r="L37" s="45"/>
      <c r="M37" s="30"/>
      <c r="N37" s="31"/>
      <c r="O37" s="45">
        <v>2</v>
      </c>
      <c r="P37" s="45"/>
      <c r="Q37" s="30">
        <v>64</v>
      </c>
      <c r="R37" s="31"/>
      <c r="S37" s="67">
        <v>2</v>
      </c>
      <c r="T37" s="30"/>
      <c r="U37" s="30">
        <v>64</v>
      </c>
      <c r="V37" s="31"/>
    </row>
    <row r="38" spans="1:22" x14ac:dyDescent="0.2">
      <c r="A38" s="57">
        <v>18</v>
      </c>
      <c r="B38" s="36" t="s">
        <v>36</v>
      </c>
      <c r="C38" s="44"/>
      <c r="D38" s="45"/>
      <c r="E38" s="30"/>
      <c r="F38" s="31"/>
      <c r="G38" s="45"/>
      <c r="H38" s="45"/>
      <c r="I38" s="30"/>
      <c r="J38" s="31"/>
      <c r="K38" s="44"/>
      <c r="L38" s="45"/>
      <c r="M38" s="30"/>
      <c r="N38" s="31"/>
      <c r="O38" s="45">
        <v>2</v>
      </c>
      <c r="P38" s="45"/>
      <c r="Q38" s="30">
        <v>64</v>
      </c>
      <c r="R38" s="31"/>
      <c r="S38" s="67">
        <v>2</v>
      </c>
      <c r="T38" s="30"/>
      <c r="U38" s="30">
        <v>64</v>
      </c>
      <c r="V38" s="31"/>
    </row>
    <row r="39" spans="1:22" x14ac:dyDescent="0.2">
      <c r="A39" s="58"/>
      <c r="B39" s="36" t="s">
        <v>56</v>
      </c>
      <c r="C39" s="44"/>
      <c r="D39" s="45"/>
      <c r="E39" s="30"/>
      <c r="F39" s="31"/>
      <c r="G39" s="45"/>
      <c r="H39" s="45"/>
      <c r="I39" s="30"/>
      <c r="J39" s="31"/>
      <c r="K39" s="44"/>
      <c r="L39" s="45"/>
      <c r="M39" s="30"/>
      <c r="N39" s="31"/>
      <c r="O39" s="45"/>
      <c r="P39" s="45"/>
      <c r="Q39" s="30"/>
      <c r="R39" s="31"/>
      <c r="S39" s="67" t="str">
        <f t="shared" si="10"/>
        <v xml:space="preserve"> </v>
      </c>
      <c r="T39" s="30" t="str">
        <f t="shared" si="11"/>
        <v xml:space="preserve"> </v>
      </c>
      <c r="U39" s="30" t="str">
        <f t="shared" si="12"/>
        <v xml:space="preserve"> </v>
      </c>
      <c r="V39" s="31" t="str">
        <f t="shared" si="12"/>
        <v xml:space="preserve"> </v>
      </c>
    </row>
    <row r="40" spans="1:22" ht="13.5" thickBot="1" x14ac:dyDescent="0.25">
      <c r="A40" s="58"/>
      <c r="B40" s="36" t="s">
        <v>94</v>
      </c>
      <c r="C40" s="44"/>
      <c r="D40" s="45"/>
      <c r="E40" s="30" t="str">
        <f t="shared" si="13"/>
        <v xml:space="preserve"> </v>
      </c>
      <c r="F40" s="31" t="str">
        <f t="shared" si="13"/>
        <v xml:space="preserve"> </v>
      </c>
      <c r="G40" s="45"/>
      <c r="H40" s="45"/>
      <c r="I40" s="30" t="str">
        <f t="shared" si="14"/>
        <v xml:space="preserve"> </v>
      </c>
      <c r="J40" s="31" t="str">
        <f t="shared" si="14"/>
        <v xml:space="preserve"> </v>
      </c>
      <c r="K40" s="44"/>
      <c r="L40" s="45"/>
      <c r="M40" s="30" t="str">
        <f t="shared" si="15"/>
        <v xml:space="preserve"> </v>
      </c>
      <c r="N40" s="31" t="str">
        <f t="shared" si="15"/>
        <v xml:space="preserve"> </v>
      </c>
      <c r="O40" s="45"/>
      <c r="P40" s="45"/>
      <c r="Q40" s="30" t="str">
        <f t="shared" si="16"/>
        <v xml:space="preserve"> </v>
      </c>
      <c r="R40" s="68" t="str">
        <f t="shared" si="16"/>
        <v xml:space="preserve"> </v>
      </c>
      <c r="S40" s="73" t="str">
        <f t="shared" si="10"/>
        <v xml:space="preserve"> </v>
      </c>
      <c r="T40" s="74" t="str">
        <f t="shared" si="11"/>
        <v xml:space="preserve"> </v>
      </c>
      <c r="U40" s="74" t="str">
        <f t="shared" si="12"/>
        <v xml:space="preserve"> </v>
      </c>
      <c r="V40" s="68" t="str">
        <f t="shared" si="12"/>
        <v xml:space="preserve"> </v>
      </c>
    </row>
    <row r="41" spans="1:22" ht="13.5" customHeight="1" thickBot="1" x14ac:dyDescent="0.25">
      <c r="A41" s="258" t="s">
        <v>18</v>
      </c>
      <c r="B41" s="259"/>
      <c r="C41" s="81">
        <f>SUM(C7:C17)</f>
        <v>15</v>
      </c>
      <c r="D41" s="15">
        <f t="shared" ref="D41:V41" si="17">SUM(D7:D19)</f>
        <v>2</v>
      </c>
      <c r="E41" s="97">
        <f>SUM(E7:E17)</f>
        <v>510</v>
      </c>
      <c r="F41" s="16">
        <f t="shared" si="17"/>
        <v>68</v>
      </c>
      <c r="G41" s="81">
        <f>SUM(G7:G17)</f>
        <v>15</v>
      </c>
      <c r="H41" s="15">
        <f t="shared" si="17"/>
        <v>0</v>
      </c>
      <c r="I41" s="97">
        <f>SUM(I7:I17)</f>
        <v>510</v>
      </c>
      <c r="J41" s="16">
        <f t="shared" si="17"/>
        <v>0</v>
      </c>
      <c r="K41" s="81">
        <f>SUM(K7:K17)</f>
        <v>15</v>
      </c>
      <c r="L41" s="15">
        <f t="shared" si="17"/>
        <v>0</v>
      </c>
      <c r="M41" s="97">
        <f>SUM(M7:M17)</f>
        <v>510</v>
      </c>
      <c r="N41" s="16">
        <f t="shared" si="17"/>
        <v>0</v>
      </c>
      <c r="O41" s="81">
        <f>SUM(O7:O18)</f>
        <v>15</v>
      </c>
      <c r="P41" s="15">
        <f t="shared" si="17"/>
        <v>0</v>
      </c>
      <c r="Q41" s="97">
        <f>SUM(Q7:Q18)</f>
        <v>480</v>
      </c>
      <c r="R41" s="16">
        <f t="shared" si="17"/>
        <v>0</v>
      </c>
      <c r="S41" s="84">
        <f>SUM(S7:S17)</f>
        <v>60</v>
      </c>
      <c r="T41" s="65">
        <f t="shared" si="17"/>
        <v>2</v>
      </c>
      <c r="U41" s="98">
        <f>SUM(U7:U17)</f>
        <v>2010</v>
      </c>
      <c r="V41" s="66">
        <f t="shared" si="17"/>
        <v>68</v>
      </c>
    </row>
    <row r="42" spans="1:22" ht="13.5" customHeight="1" thickBot="1" x14ac:dyDescent="0.25">
      <c r="A42" s="260" t="s">
        <v>19</v>
      </c>
      <c r="B42" s="261"/>
      <c r="C42" s="17">
        <f t="shared" ref="C42:V42" si="18">SUM(C21:C40)</f>
        <v>8</v>
      </c>
      <c r="D42" s="18">
        <f t="shared" si="18"/>
        <v>6</v>
      </c>
      <c r="E42" s="18">
        <f t="shared" si="18"/>
        <v>272</v>
      </c>
      <c r="F42" s="19">
        <f t="shared" si="18"/>
        <v>204</v>
      </c>
      <c r="G42" s="17">
        <f t="shared" si="18"/>
        <v>10</v>
      </c>
      <c r="H42" s="18">
        <f t="shared" si="18"/>
        <v>7</v>
      </c>
      <c r="I42" s="18">
        <f t="shared" si="18"/>
        <v>340</v>
      </c>
      <c r="J42" s="19">
        <f t="shared" si="18"/>
        <v>238</v>
      </c>
      <c r="K42" s="17">
        <f t="shared" si="18"/>
        <v>14</v>
      </c>
      <c r="L42" s="18">
        <f t="shared" si="18"/>
        <v>4</v>
      </c>
      <c r="M42" s="18">
        <f t="shared" si="18"/>
        <v>476</v>
      </c>
      <c r="N42" s="19">
        <f t="shared" si="18"/>
        <v>136</v>
      </c>
      <c r="O42" s="17">
        <f t="shared" si="18"/>
        <v>16</v>
      </c>
      <c r="P42" s="18">
        <f t="shared" si="18"/>
        <v>2</v>
      </c>
      <c r="Q42" s="18">
        <f t="shared" si="18"/>
        <v>512</v>
      </c>
      <c r="R42" s="19">
        <f t="shared" si="18"/>
        <v>64</v>
      </c>
      <c r="S42" s="17">
        <f t="shared" si="18"/>
        <v>48</v>
      </c>
      <c r="T42" s="18">
        <f t="shared" si="18"/>
        <v>19</v>
      </c>
      <c r="U42" s="18">
        <f t="shared" si="18"/>
        <v>1600</v>
      </c>
      <c r="V42" s="19">
        <f t="shared" si="18"/>
        <v>642</v>
      </c>
    </row>
    <row r="43" spans="1:22" ht="14.25" customHeight="1" thickTop="1" thickBot="1" x14ac:dyDescent="0.25">
      <c r="A43" s="250" t="s">
        <v>20</v>
      </c>
      <c r="B43" s="251"/>
      <c r="C43" s="101">
        <f>C41+C42</f>
        <v>23</v>
      </c>
      <c r="D43" s="100">
        <f t="shared" ref="D43:V43" si="19">D41+D42</f>
        <v>8</v>
      </c>
      <c r="E43" s="100">
        <f t="shared" si="19"/>
        <v>782</v>
      </c>
      <c r="F43" s="23">
        <f t="shared" si="19"/>
        <v>272</v>
      </c>
      <c r="G43" s="101">
        <f t="shared" si="19"/>
        <v>25</v>
      </c>
      <c r="H43" s="100">
        <f t="shared" si="19"/>
        <v>7</v>
      </c>
      <c r="I43" s="100">
        <f t="shared" si="19"/>
        <v>850</v>
      </c>
      <c r="J43" s="23">
        <f t="shared" si="19"/>
        <v>238</v>
      </c>
      <c r="K43" s="101">
        <f t="shared" si="19"/>
        <v>29</v>
      </c>
      <c r="L43" s="100">
        <f t="shared" si="19"/>
        <v>4</v>
      </c>
      <c r="M43" s="100">
        <f t="shared" si="19"/>
        <v>986</v>
      </c>
      <c r="N43" s="23">
        <f t="shared" si="19"/>
        <v>136</v>
      </c>
      <c r="O43" s="101">
        <f t="shared" si="19"/>
        <v>31</v>
      </c>
      <c r="P43" s="100">
        <f t="shared" si="19"/>
        <v>2</v>
      </c>
      <c r="Q43" s="100">
        <f t="shared" si="19"/>
        <v>992</v>
      </c>
      <c r="R43" s="23">
        <f t="shared" si="19"/>
        <v>64</v>
      </c>
      <c r="S43" s="101">
        <f t="shared" si="19"/>
        <v>108</v>
      </c>
      <c r="T43" s="100">
        <f t="shared" si="19"/>
        <v>21</v>
      </c>
      <c r="U43" s="100">
        <f t="shared" si="19"/>
        <v>3610</v>
      </c>
      <c r="V43" s="23">
        <f t="shared" si="19"/>
        <v>710</v>
      </c>
    </row>
    <row r="44" spans="1:22" ht="14.25" thickTop="1" thickBot="1" x14ac:dyDescent="0.25">
      <c r="A44" s="268"/>
      <c r="B44" s="269"/>
      <c r="C44" s="234">
        <f>C43+D43</f>
        <v>31</v>
      </c>
      <c r="D44" s="267"/>
      <c r="E44" s="232">
        <f>E43+F43</f>
        <v>1054</v>
      </c>
      <c r="F44" s="266"/>
      <c r="G44" s="234">
        <f>G43+H43</f>
        <v>32</v>
      </c>
      <c r="H44" s="267"/>
      <c r="I44" s="232">
        <f>I43+J43</f>
        <v>1088</v>
      </c>
      <c r="J44" s="266"/>
      <c r="K44" s="234">
        <f>K43+L43</f>
        <v>33</v>
      </c>
      <c r="L44" s="267"/>
      <c r="M44" s="232">
        <f>M43+N43</f>
        <v>1122</v>
      </c>
      <c r="N44" s="266"/>
      <c r="O44" s="234">
        <f>O43+P43</f>
        <v>33</v>
      </c>
      <c r="P44" s="267"/>
      <c r="Q44" s="232">
        <f>Q43+R43</f>
        <v>1056</v>
      </c>
      <c r="R44" s="266"/>
      <c r="S44" s="234">
        <f>S43+T43</f>
        <v>129</v>
      </c>
      <c r="T44" s="267"/>
      <c r="U44" s="232">
        <f>U43+V43</f>
        <v>4320</v>
      </c>
      <c r="V44" s="266"/>
    </row>
    <row r="45" spans="1:22" ht="13.5" thickTop="1" x14ac:dyDescent="0.2">
      <c r="A45" s="25"/>
      <c r="B45" s="53"/>
      <c r="C45" s="26"/>
      <c r="D45" s="26"/>
      <c r="E45" s="26"/>
      <c r="F45" s="26"/>
      <c r="G45" s="26"/>
      <c r="H45" s="26"/>
      <c r="I45" s="26"/>
      <c r="J45" s="54"/>
      <c r="K45" s="26"/>
      <c r="L45" s="26"/>
      <c r="M45" s="26"/>
      <c r="N45" s="26"/>
      <c r="O45" s="26"/>
      <c r="P45" s="26"/>
      <c r="Q45" s="26"/>
      <c r="R45" s="26"/>
      <c r="S45" s="26"/>
      <c r="T45" s="9"/>
      <c r="U45" s="26"/>
      <c r="V45" s="9"/>
    </row>
    <row r="46" spans="1:22" x14ac:dyDescent="0.2">
      <c r="A46" s="1"/>
      <c r="B46" s="249" t="s">
        <v>89</v>
      </c>
      <c r="C46" s="249"/>
      <c r="D46" s="249"/>
      <c r="E46" s="249"/>
      <c r="F46" s="249"/>
      <c r="G46" s="249"/>
      <c r="H46" s="249"/>
      <c r="I46" s="249"/>
      <c r="J46" s="249"/>
      <c r="K46" s="249"/>
      <c r="L46" s="249"/>
      <c r="M46" s="249"/>
      <c r="N46" s="249"/>
      <c r="O46" s="249"/>
      <c r="P46" s="249"/>
      <c r="Q46" s="249"/>
      <c r="R46" s="249"/>
      <c r="S46" s="249"/>
      <c r="T46" s="249"/>
      <c r="U46" s="249"/>
      <c r="V46" s="249"/>
    </row>
    <row r="47" spans="1:22" x14ac:dyDescent="0.2">
      <c r="A47" s="1"/>
      <c r="B47" s="53" t="s">
        <v>49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2"/>
      <c r="U47" s="1"/>
      <c r="V47" s="2"/>
    </row>
    <row r="48" spans="1:22" x14ac:dyDescent="0.2">
      <c r="A48" s="1"/>
      <c r="B48" s="53" t="s">
        <v>50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2"/>
      <c r="U48" s="1"/>
      <c r="V48" s="2"/>
    </row>
    <row r="49" spans="1:22" x14ac:dyDescent="0.2">
      <c r="A49" s="1"/>
      <c r="B49" s="54" t="s">
        <v>98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2"/>
      <c r="U49" s="1"/>
      <c r="V49" s="2"/>
    </row>
  </sheetData>
  <mergeCells count="34">
    <mergeCell ref="S44:T44"/>
    <mergeCell ref="U44:V44"/>
    <mergeCell ref="K4:N4"/>
    <mergeCell ref="K44:L44"/>
    <mergeCell ref="S5:T5"/>
    <mergeCell ref="U5:V5"/>
    <mergeCell ref="O44:P44"/>
    <mergeCell ref="Q44:R44"/>
    <mergeCell ref="A6:B6"/>
    <mergeCell ref="A20:B20"/>
    <mergeCell ref="A41:B41"/>
    <mergeCell ref="A42:B42"/>
    <mergeCell ref="A43:B44"/>
    <mergeCell ref="C44:D44"/>
    <mergeCell ref="E44:F44"/>
    <mergeCell ref="G44:H44"/>
    <mergeCell ref="I44:J44"/>
    <mergeCell ref="M44:N44"/>
    <mergeCell ref="B46:V46"/>
    <mergeCell ref="A1:G1"/>
    <mergeCell ref="A2:G2"/>
    <mergeCell ref="A4:B5"/>
    <mergeCell ref="C4:F4"/>
    <mergeCell ref="G4:J4"/>
    <mergeCell ref="O4:R4"/>
    <mergeCell ref="S4:V4"/>
    <mergeCell ref="C5:D5"/>
    <mergeCell ref="E5:F5"/>
    <mergeCell ref="G5:H5"/>
    <mergeCell ref="I5:J5"/>
    <mergeCell ref="K5:L5"/>
    <mergeCell ref="M5:N5"/>
    <mergeCell ref="O5:P5"/>
    <mergeCell ref="Q5:R5"/>
  </mergeCells>
  <printOptions horizontalCentered="1" verticalCentered="1"/>
  <pageMargins left="0.11811023622047245" right="0.11811023622047245" top="0.15748031496062992" bottom="0.15748031496062992" header="0" footer="0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46"/>
  <sheetViews>
    <sheetView zoomScale="140" zoomScaleNormal="140" workbookViewId="0">
      <pane ySplit="540" activePane="bottomLeft"/>
      <selection activeCell="C1" sqref="C1:C1048576"/>
      <selection pane="bottomLeft" activeCell="A2" sqref="A2:G2"/>
    </sheetView>
  </sheetViews>
  <sheetFormatPr defaultColWidth="9.140625" defaultRowHeight="12.75" x14ac:dyDescent="0.2"/>
  <cols>
    <col min="1" max="1" width="3.42578125" style="1" customWidth="1"/>
    <col min="2" max="2" width="30.140625" style="1" customWidth="1"/>
    <col min="3" max="15" width="6.7109375" style="1" customWidth="1"/>
    <col min="16" max="16" width="6.7109375" style="2" customWidth="1"/>
    <col min="17" max="17" width="6.7109375" style="1" customWidth="1"/>
    <col min="18" max="20" width="6.7109375" style="2" customWidth="1"/>
    <col min="21" max="22" width="6.7109375" style="1" customWidth="1"/>
    <col min="23" max="16384" width="9.140625" style="1"/>
  </cols>
  <sheetData>
    <row r="2" spans="1:22" x14ac:dyDescent="0.2">
      <c r="A2" s="241" t="s">
        <v>23</v>
      </c>
      <c r="B2" s="242"/>
      <c r="C2" s="242"/>
      <c r="D2" s="242"/>
      <c r="E2" s="242"/>
      <c r="F2" s="242"/>
      <c r="G2" s="242"/>
      <c r="P2" s="1"/>
      <c r="R2" s="1"/>
      <c r="S2" s="1"/>
      <c r="V2" s="2"/>
    </row>
    <row r="3" spans="1:22" x14ac:dyDescent="0.2">
      <c r="A3" s="243" t="s">
        <v>101</v>
      </c>
      <c r="B3" s="244"/>
      <c r="C3" s="244"/>
      <c r="D3" s="244"/>
      <c r="E3" s="244"/>
      <c r="F3" s="244"/>
      <c r="G3" s="244"/>
      <c r="P3" s="1"/>
      <c r="R3" s="1"/>
      <c r="S3" s="1"/>
      <c r="V3" s="2"/>
    </row>
    <row r="4" spans="1:22" ht="13.5" thickBot="1" x14ac:dyDescent="0.25">
      <c r="A4" s="55"/>
      <c r="B4" s="104"/>
      <c r="P4" s="1"/>
      <c r="R4" s="1"/>
      <c r="S4" s="1"/>
      <c r="V4" s="2"/>
    </row>
    <row r="5" spans="1:22" ht="13.5" thickTop="1" x14ac:dyDescent="0.2">
      <c r="A5" s="245" t="s">
        <v>0</v>
      </c>
      <c r="B5" s="246"/>
      <c r="C5" s="225" t="s">
        <v>1</v>
      </c>
      <c r="D5" s="226"/>
      <c r="E5" s="226"/>
      <c r="F5" s="227"/>
      <c r="G5" s="228" t="s">
        <v>2</v>
      </c>
      <c r="H5" s="226"/>
      <c r="I5" s="226"/>
      <c r="J5" s="226"/>
      <c r="K5" s="225" t="s">
        <v>3</v>
      </c>
      <c r="L5" s="226"/>
      <c r="M5" s="226"/>
      <c r="N5" s="227"/>
      <c r="O5" s="228" t="s">
        <v>4</v>
      </c>
      <c r="P5" s="226"/>
      <c r="Q5" s="226"/>
      <c r="R5" s="226"/>
      <c r="S5" s="229" t="s">
        <v>5</v>
      </c>
      <c r="T5" s="230"/>
      <c r="U5" s="230"/>
      <c r="V5" s="231"/>
    </row>
    <row r="6" spans="1:22" x14ac:dyDescent="0.2">
      <c r="A6" s="247"/>
      <c r="B6" s="248"/>
      <c r="C6" s="240" t="s">
        <v>6</v>
      </c>
      <c r="D6" s="239"/>
      <c r="E6" s="236" t="s">
        <v>7</v>
      </c>
      <c r="F6" s="237"/>
      <c r="G6" s="238" t="s">
        <v>6</v>
      </c>
      <c r="H6" s="239"/>
      <c r="I6" s="236" t="s">
        <v>7</v>
      </c>
      <c r="J6" s="238"/>
      <c r="K6" s="240" t="s">
        <v>6</v>
      </c>
      <c r="L6" s="239"/>
      <c r="M6" s="236" t="s">
        <v>7</v>
      </c>
      <c r="N6" s="237"/>
      <c r="O6" s="238" t="s">
        <v>6</v>
      </c>
      <c r="P6" s="239"/>
      <c r="Q6" s="236" t="s">
        <v>7</v>
      </c>
      <c r="R6" s="238"/>
      <c r="S6" s="240" t="s">
        <v>6</v>
      </c>
      <c r="T6" s="239"/>
      <c r="U6" s="236" t="s">
        <v>7</v>
      </c>
      <c r="V6" s="237"/>
    </row>
    <row r="7" spans="1:22" ht="13.5" thickBot="1" x14ac:dyDescent="0.25">
      <c r="A7" s="254" t="s">
        <v>8</v>
      </c>
      <c r="B7" s="255"/>
      <c r="C7" s="5" t="s">
        <v>9</v>
      </c>
      <c r="D7" s="6" t="s">
        <v>10</v>
      </c>
      <c r="E7" s="6" t="s">
        <v>9</v>
      </c>
      <c r="F7" s="7" t="s">
        <v>10</v>
      </c>
      <c r="G7" s="8" t="s">
        <v>9</v>
      </c>
      <c r="H7" s="6" t="s">
        <v>10</v>
      </c>
      <c r="I7" s="6" t="s">
        <v>9</v>
      </c>
      <c r="J7" s="105" t="s">
        <v>10</v>
      </c>
      <c r="K7" s="5" t="s">
        <v>9</v>
      </c>
      <c r="L7" s="6" t="s">
        <v>10</v>
      </c>
      <c r="M7" s="6" t="s">
        <v>9</v>
      </c>
      <c r="N7" s="7" t="s">
        <v>10</v>
      </c>
      <c r="O7" s="8" t="s">
        <v>9</v>
      </c>
      <c r="P7" s="6" t="s">
        <v>10</v>
      </c>
      <c r="Q7" s="6" t="s">
        <v>9</v>
      </c>
      <c r="R7" s="105" t="s">
        <v>10</v>
      </c>
      <c r="S7" s="70" t="s">
        <v>9</v>
      </c>
      <c r="T7" s="71" t="s">
        <v>10</v>
      </c>
      <c r="U7" s="71" t="s">
        <v>9</v>
      </c>
      <c r="V7" s="72" t="s">
        <v>10</v>
      </c>
    </row>
    <row r="8" spans="1:22" x14ac:dyDescent="0.2">
      <c r="A8" s="57">
        <v>1</v>
      </c>
      <c r="B8" s="49" t="s">
        <v>11</v>
      </c>
      <c r="C8" s="34">
        <v>3</v>
      </c>
      <c r="D8" s="35"/>
      <c r="E8" s="28">
        <f>IF(C8&gt;0,C8*34, " ")</f>
        <v>102</v>
      </c>
      <c r="F8" s="29" t="str">
        <f>IF(D8&gt;0,D8*34, " ")</f>
        <v xml:space="preserve"> </v>
      </c>
      <c r="G8" s="40">
        <v>3</v>
      </c>
      <c r="H8" s="35"/>
      <c r="I8" s="28">
        <f>IF(G8&gt;0,G8*34, " ")</f>
        <v>102</v>
      </c>
      <c r="J8" s="29" t="str">
        <f>IF(H8&gt;0,H8*34, " ")</f>
        <v xml:space="preserve"> </v>
      </c>
      <c r="K8" s="34">
        <v>3</v>
      </c>
      <c r="L8" s="35"/>
      <c r="M8" s="28">
        <f>IF(K8&gt;0,K8*34, " ")</f>
        <v>102</v>
      </c>
      <c r="N8" s="29" t="str">
        <f>IF(L8&gt;0,L8*34, " ")</f>
        <v xml:space="preserve"> </v>
      </c>
      <c r="O8" s="40">
        <v>3</v>
      </c>
      <c r="P8" s="35"/>
      <c r="Q8" s="28">
        <f>IF(O8&gt;0, O8*32, " ")</f>
        <v>96</v>
      </c>
      <c r="R8" s="29" t="str">
        <f>IF(P8&gt;0,P8*32, " ")</f>
        <v xml:space="preserve"> </v>
      </c>
      <c r="S8" s="69">
        <f>IF(C8+G8+K8+O8&gt;0,C8+G8+K8+O8, " ")</f>
        <v>12</v>
      </c>
      <c r="T8" s="32" t="str">
        <f>IF(D8+H8+L8+P8&gt;0, D8+H8+L8+P8, " ")</f>
        <v xml:space="preserve"> </v>
      </c>
      <c r="U8" s="32">
        <f>IF(S8&lt;&gt;" ", (IF(E8&lt;&gt;" ", E8, 0)+IF(I8&lt;&gt;" ", I8, 0)+IF(M8&lt;&gt;" ", M8, 0)+IF(Q8&lt;&gt;" ", Q8, 0)), " ")</f>
        <v>402</v>
      </c>
      <c r="V8" s="59" t="str">
        <f>IF(T8&lt;&gt;" ", (IF(F8&lt;&gt;" ", F8, 0)+IF(J8&lt;&gt;" ", J8, 0)+IF(N8&lt;&gt;" ", N8, 0)+IF(R8&lt;&gt;" ", R8, 0)), " ")</f>
        <v xml:space="preserve"> </v>
      </c>
    </row>
    <row r="9" spans="1:22" x14ac:dyDescent="0.2">
      <c r="A9" s="57">
        <v>2</v>
      </c>
      <c r="B9" s="50" t="s">
        <v>51</v>
      </c>
      <c r="C9" s="37">
        <v>2</v>
      </c>
      <c r="D9" s="38"/>
      <c r="E9" s="30">
        <f>IF(C9&gt;0,C9*34, " ")</f>
        <v>68</v>
      </c>
      <c r="F9" s="31" t="str">
        <f>IF(D9&gt;0,D9*34, " ")</f>
        <v xml:space="preserve"> </v>
      </c>
      <c r="G9" s="41">
        <v>2</v>
      </c>
      <c r="H9" s="38"/>
      <c r="I9" s="30">
        <f>IF(G9&gt;0,G9*34, " ")</f>
        <v>68</v>
      </c>
      <c r="J9" s="31" t="str">
        <f>IF(H9&gt;0,H9*34, " ")</f>
        <v xml:space="preserve"> </v>
      </c>
      <c r="K9" s="37">
        <v>2</v>
      </c>
      <c r="L9" s="38"/>
      <c r="M9" s="30">
        <f>IF(K9&gt;0,K9*34, " ")</f>
        <v>68</v>
      </c>
      <c r="N9" s="31" t="str">
        <f>IF(L9&gt;0,L9*34, " ")</f>
        <v xml:space="preserve"> </v>
      </c>
      <c r="O9" s="41">
        <v>2</v>
      </c>
      <c r="P9" s="38"/>
      <c r="Q9" s="30">
        <f>IF(O9&gt;0,O9*32, " ")</f>
        <v>64</v>
      </c>
      <c r="R9" s="31" t="str">
        <f>IF(P9&gt;0,P9*34, " ")</f>
        <v xml:space="preserve"> </v>
      </c>
      <c r="S9" s="67">
        <f t="shared" ref="S9:S18" si="0">IF(C9+G9+K9+O9&gt;0,C9+G9+K9+O9, " ")</f>
        <v>8</v>
      </c>
      <c r="T9" s="30" t="str">
        <f t="shared" ref="T9:T18" si="1">IF(D9+H9+L9+P9&gt;0, D9+H9+L9+P9, " ")</f>
        <v xml:space="preserve"> </v>
      </c>
      <c r="U9" s="30">
        <f t="shared" ref="U9:V20" si="2">IF(S9&lt;&gt;" ", (IF(E9&lt;&gt;" ", E9, 0)+IF(I9&lt;&gt;" ", I9, 0)+IF(M9&lt;&gt;" ", M9, 0)+IF(Q9&lt;&gt;" ", Q9, 0)), " ")</f>
        <v>268</v>
      </c>
      <c r="V9" s="31" t="str">
        <f t="shared" si="2"/>
        <v xml:space="preserve"> </v>
      </c>
    </row>
    <row r="10" spans="1:22" x14ac:dyDescent="0.2">
      <c r="A10" s="57">
        <v>3</v>
      </c>
      <c r="B10" s="50" t="s">
        <v>15</v>
      </c>
      <c r="C10" s="37">
        <v>2</v>
      </c>
      <c r="D10" s="38"/>
      <c r="E10" s="30">
        <f t="shared" ref="E10:F20" si="3">IF(C10&gt;0,C10*34, " ")</f>
        <v>68</v>
      </c>
      <c r="F10" s="31" t="str">
        <f t="shared" si="3"/>
        <v xml:space="preserve"> </v>
      </c>
      <c r="G10" s="38">
        <v>2</v>
      </c>
      <c r="H10" s="38"/>
      <c r="I10" s="30">
        <f t="shared" ref="I10:J15" si="4">IF(G10&gt;0,G10*34, " ")</f>
        <v>68</v>
      </c>
      <c r="J10" s="31" t="str">
        <f t="shared" si="4"/>
        <v xml:space="preserve"> </v>
      </c>
      <c r="K10" s="37">
        <v>2</v>
      </c>
      <c r="L10" s="38"/>
      <c r="M10" s="30">
        <f t="shared" ref="M10:N16" si="5">IF(K10&gt;0,K10*34, " ")</f>
        <v>68</v>
      </c>
      <c r="N10" s="31" t="str">
        <f t="shared" si="5"/>
        <v xml:space="preserve"> </v>
      </c>
      <c r="O10" s="41">
        <v>2</v>
      </c>
      <c r="P10" s="38"/>
      <c r="Q10" s="30">
        <f t="shared" ref="Q10:R21" si="6">IF(O10&gt;0,O10*32, " ")</f>
        <v>64</v>
      </c>
      <c r="R10" s="31" t="str">
        <f t="shared" si="6"/>
        <v xml:space="preserve"> </v>
      </c>
      <c r="S10" s="67">
        <f t="shared" si="0"/>
        <v>8</v>
      </c>
      <c r="T10" s="30" t="str">
        <f t="shared" si="1"/>
        <v xml:space="preserve"> </v>
      </c>
      <c r="U10" s="30">
        <f t="shared" si="2"/>
        <v>268</v>
      </c>
      <c r="V10" s="31" t="str">
        <f t="shared" si="2"/>
        <v xml:space="preserve"> </v>
      </c>
    </row>
    <row r="11" spans="1:22" x14ac:dyDescent="0.2">
      <c r="A11" s="57">
        <v>4</v>
      </c>
      <c r="B11" s="51" t="s">
        <v>60</v>
      </c>
      <c r="C11" s="37">
        <v>3</v>
      </c>
      <c r="D11" s="38"/>
      <c r="E11" s="30">
        <f t="shared" si="3"/>
        <v>102</v>
      </c>
      <c r="F11" s="31" t="str">
        <f t="shared" si="3"/>
        <v xml:space="preserve"> </v>
      </c>
      <c r="G11" s="38">
        <v>3</v>
      </c>
      <c r="H11" s="38"/>
      <c r="I11" s="30">
        <f t="shared" si="4"/>
        <v>102</v>
      </c>
      <c r="J11" s="31" t="str">
        <f t="shared" si="4"/>
        <v xml:space="preserve"> </v>
      </c>
      <c r="K11" s="61">
        <v>2</v>
      </c>
      <c r="L11" s="38"/>
      <c r="M11" s="30">
        <f t="shared" si="5"/>
        <v>68</v>
      </c>
      <c r="N11" s="31" t="str">
        <f t="shared" si="5"/>
        <v xml:space="preserve"> </v>
      </c>
      <c r="O11" s="41">
        <v>2</v>
      </c>
      <c r="P11" s="38"/>
      <c r="Q11" s="30">
        <f t="shared" si="6"/>
        <v>64</v>
      </c>
      <c r="R11" s="31" t="str">
        <f t="shared" si="6"/>
        <v xml:space="preserve"> </v>
      </c>
      <c r="S11" s="67">
        <f t="shared" si="0"/>
        <v>10</v>
      </c>
      <c r="T11" s="30" t="str">
        <f t="shared" si="1"/>
        <v xml:space="preserve"> </v>
      </c>
      <c r="U11" s="30">
        <f t="shared" si="2"/>
        <v>336</v>
      </c>
      <c r="V11" s="31" t="str">
        <f t="shared" si="2"/>
        <v xml:space="preserve"> </v>
      </c>
    </row>
    <row r="12" spans="1:22" x14ac:dyDescent="0.2">
      <c r="A12" s="57">
        <v>5</v>
      </c>
      <c r="B12" s="51" t="s">
        <v>21</v>
      </c>
      <c r="C12" s="37"/>
      <c r="D12" s="38">
        <v>2</v>
      </c>
      <c r="E12" s="30" t="str">
        <f t="shared" si="3"/>
        <v xml:space="preserve"> </v>
      </c>
      <c r="F12" s="31">
        <f t="shared" si="3"/>
        <v>68</v>
      </c>
      <c r="G12" s="38"/>
      <c r="H12" s="38"/>
      <c r="I12" s="30" t="str">
        <f t="shared" si="4"/>
        <v xml:space="preserve"> </v>
      </c>
      <c r="J12" s="31" t="str">
        <f t="shared" si="4"/>
        <v xml:space="preserve"> </v>
      </c>
      <c r="K12" s="37"/>
      <c r="L12" s="38"/>
      <c r="M12" s="30" t="str">
        <f t="shared" si="5"/>
        <v xml:space="preserve"> </v>
      </c>
      <c r="N12" s="31" t="str">
        <f t="shared" si="5"/>
        <v xml:space="preserve"> </v>
      </c>
      <c r="O12" s="41"/>
      <c r="P12" s="38"/>
      <c r="Q12" s="30" t="str">
        <f t="shared" si="6"/>
        <v xml:space="preserve"> </v>
      </c>
      <c r="R12" s="31" t="str">
        <f t="shared" si="6"/>
        <v xml:space="preserve"> </v>
      </c>
      <c r="S12" s="67" t="str">
        <f t="shared" si="0"/>
        <v xml:space="preserve"> </v>
      </c>
      <c r="T12" s="30">
        <f t="shared" si="1"/>
        <v>2</v>
      </c>
      <c r="U12" s="30" t="str">
        <f t="shared" si="2"/>
        <v xml:space="preserve"> </v>
      </c>
      <c r="V12" s="31">
        <f t="shared" si="2"/>
        <v>68</v>
      </c>
    </row>
    <row r="13" spans="1:22" x14ac:dyDescent="0.2">
      <c r="A13" s="57">
        <v>6</v>
      </c>
      <c r="B13" s="50" t="s">
        <v>84</v>
      </c>
      <c r="C13" s="37">
        <v>2</v>
      </c>
      <c r="D13" s="38"/>
      <c r="E13" s="30">
        <f t="shared" si="3"/>
        <v>68</v>
      </c>
      <c r="F13" s="31" t="str">
        <f t="shared" si="3"/>
        <v xml:space="preserve"> </v>
      </c>
      <c r="G13" s="38"/>
      <c r="H13" s="38"/>
      <c r="I13" s="30" t="str">
        <f t="shared" si="4"/>
        <v xml:space="preserve"> </v>
      </c>
      <c r="J13" s="31" t="str">
        <f t="shared" si="4"/>
        <v xml:space="preserve"> </v>
      </c>
      <c r="K13" s="37"/>
      <c r="L13" s="38"/>
      <c r="M13" s="30" t="str">
        <f t="shared" si="5"/>
        <v xml:space="preserve"> </v>
      </c>
      <c r="N13" s="31" t="str">
        <f t="shared" si="5"/>
        <v xml:space="preserve"> </v>
      </c>
      <c r="O13" s="41"/>
      <c r="P13" s="38"/>
      <c r="Q13" s="30" t="str">
        <f t="shared" si="6"/>
        <v xml:space="preserve"> </v>
      </c>
      <c r="R13" s="31" t="str">
        <f t="shared" si="6"/>
        <v xml:space="preserve"> </v>
      </c>
      <c r="S13" s="67">
        <f t="shared" si="0"/>
        <v>2</v>
      </c>
      <c r="T13" s="30" t="str">
        <f t="shared" si="1"/>
        <v xml:space="preserve"> </v>
      </c>
      <c r="U13" s="30">
        <f t="shared" si="2"/>
        <v>68</v>
      </c>
      <c r="V13" s="31" t="str">
        <f t="shared" si="2"/>
        <v xml:space="preserve"> </v>
      </c>
    </row>
    <row r="14" spans="1:22" x14ac:dyDescent="0.2">
      <c r="A14" s="57">
        <v>7</v>
      </c>
      <c r="B14" s="50" t="s">
        <v>64</v>
      </c>
      <c r="C14" s="37"/>
      <c r="D14" s="38"/>
      <c r="E14" s="30" t="str">
        <f t="shared" si="3"/>
        <v xml:space="preserve"> </v>
      </c>
      <c r="F14" s="31" t="str">
        <f t="shared" si="3"/>
        <v xml:space="preserve"> </v>
      </c>
      <c r="G14" s="38"/>
      <c r="H14" s="38"/>
      <c r="I14" s="30" t="str">
        <f t="shared" si="4"/>
        <v xml:space="preserve"> </v>
      </c>
      <c r="J14" s="31" t="str">
        <f t="shared" si="4"/>
        <v xml:space="preserve"> </v>
      </c>
      <c r="K14" s="37">
        <v>2</v>
      </c>
      <c r="L14" s="38"/>
      <c r="M14" s="30">
        <f t="shared" si="5"/>
        <v>68</v>
      </c>
      <c r="N14" s="31" t="str">
        <f t="shared" si="5"/>
        <v xml:space="preserve"> </v>
      </c>
      <c r="O14" s="41"/>
      <c r="P14" s="38"/>
      <c r="Q14" s="30" t="str">
        <f t="shared" si="6"/>
        <v xml:space="preserve"> </v>
      </c>
      <c r="R14" s="31" t="str">
        <f t="shared" si="6"/>
        <v xml:space="preserve"> </v>
      </c>
      <c r="S14" s="67">
        <v>2</v>
      </c>
      <c r="T14" s="30" t="str">
        <f t="shared" si="1"/>
        <v xml:space="preserve"> </v>
      </c>
      <c r="U14" s="30">
        <f t="shared" si="2"/>
        <v>68</v>
      </c>
      <c r="V14" s="31" t="str">
        <f t="shared" si="2"/>
        <v xml:space="preserve"> </v>
      </c>
    </row>
    <row r="15" spans="1:22" x14ac:dyDescent="0.2">
      <c r="A15" s="57">
        <v>8</v>
      </c>
      <c r="B15" s="36" t="s">
        <v>38</v>
      </c>
      <c r="C15" s="37">
        <v>2</v>
      </c>
      <c r="D15" s="38"/>
      <c r="E15" s="30">
        <f t="shared" si="3"/>
        <v>68</v>
      </c>
      <c r="F15" s="31" t="str">
        <f t="shared" si="3"/>
        <v xml:space="preserve"> </v>
      </c>
      <c r="G15" s="64"/>
      <c r="H15" s="38"/>
      <c r="I15" s="63"/>
      <c r="J15" s="31" t="str">
        <f t="shared" si="4"/>
        <v xml:space="preserve"> </v>
      </c>
      <c r="K15" s="37"/>
      <c r="L15" s="38"/>
      <c r="M15" s="30" t="str">
        <f t="shared" si="5"/>
        <v xml:space="preserve"> </v>
      </c>
      <c r="N15" s="31" t="str">
        <f t="shared" si="5"/>
        <v xml:space="preserve"> </v>
      </c>
      <c r="O15" s="41"/>
      <c r="P15" s="38"/>
      <c r="Q15" s="30" t="str">
        <f t="shared" si="6"/>
        <v xml:space="preserve"> </v>
      </c>
      <c r="R15" s="31" t="str">
        <f t="shared" si="6"/>
        <v xml:space="preserve"> </v>
      </c>
      <c r="S15" s="67">
        <f t="shared" ref="S15" si="7">IF(C15+G15+K15+O15&gt;0,C15+G15+K15+O15, " ")</f>
        <v>2</v>
      </c>
      <c r="T15" s="30" t="str">
        <f t="shared" si="1"/>
        <v xml:space="preserve"> </v>
      </c>
      <c r="U15" s="30">
        <f t="shared" si="2"/>
        <v>68</v>
      </c>
      <c r="V15" s="31" t="str">
        <f t="shared" si="2"/>
        <v xml:space="preserve"> </v>
      </c>
    </row>
    <row r="16" spans="1:22" x14ac:dyDescent="0.2">
      <c r="A16" s="57">
        <v>9</v>
      </c>
      <c r="B16" s="36" t="s">
        <v>40</v>
      </c>
      <c r="C16" s="37"/>
      <c r="D16" s="38"/>
      <c r="E16" s="30" t="str">
        <f t="shared" si="3"/>
        <v xml:space="preserve"> </v>
      </c>
      <c r="F16" s="31"/>
      <c r="G16" s="38">
        <v>2</v>
      </c>
      <c r="H16" s="38"/>
      <c r="I16" s="30">
        <v>68</v>
      </c>
      <c r="J16" s="31"/>
      <c r="K16" s="37"/>
      <c r="L16" s="38"/>
      <c r="M16" s="30" t="str">
        <f t="shared" si="5"/>
        <v xml:space="preserve"> </v>
      </c>
      <c r="N16" s="31"/>
      <c r="O16" s="41"/>
      <c r="P16" s="38"/>
      <c r="Q16" s="30" t="str">
        <f t="shared" si="6"/>
        <v xml:space="preserve"> </v>
      </c>
      <c r="R16" s="31"/>
      <c r="S16" s="67">
        <f t="shared" si="0"/>
        <v>2</v>
      </c>
      <c r="T16" s="30" t="str">
        <f t="shared" si="1"/>
        <v xml:space="preserve"> </v>
      </c>
      <c r="U16" s="30">
        <f t="shared" si="2"/>
        <v>68</v>
      </c>
      <c r="V16" s="31" t="str">
        <f t="shared" si="2"/>
        <v xml:space="preserve"> </v>
      </c>
    </row>
    <row r="17" spans="1:22" x14ac:dyDescent="0.2">
      <c r="A17" s="57">
        <v>10</v>
      </c>
      <c r="B17" s="36" t="s">
        <v>136</v>
      </c>
      <c r="C17" s="37"/>
      <c r="D17" s="38"/>
      <c r="E17" s="30" t="str">
        <f t="shared" si="3"/>
        <v xml:space="preserve"> </v>
      </c>
      <c r="F17" s="31"/>
      <c r="G17" s="38"/>
      <c r="H17" s="38"/>
      <c r="I17" s="30" t="str">
        <f>IF(G17&gt;0,G17*34, " ")</f>
        <v xml:space="preserve"> </v>
      </c>
      <c r="J17" s="31"/>
      <c r="K17" s="37"/>
      <c r="L17" s="38"/>
      <c r="M17" s="30" t="str">
        <f>IF(K17&gt;0,K17*34, " ")</f>
        <v xml:space="preserve"> </v>
      </c>
      <c r="N17" s="31"/>
      <c r="O17" s="41">
        <v>2</v>
      </c>
      <c r="P17" s="38"/>
      <c r="Q17" s="30">
        <f t="shared" si="6"/>
        <v>64</v>
      </c>
      <c r="R17" s="31"/>
      <c r="S17" s="67">
        <f t="shared" si="0"/>
        <v>2</v>
      </c>
      <c r="T17" s="30" t="str">
        <f t="shared" si="1"/>
        <v xml:space="preserve"> </v>
      </c>
      <c r="U17" s="30">
        <f t="shared" si="2"/>
        <v>64</v>
      </c>
      <c r="V17" s="31" t="str">
        <f t="shared" si="2"/>
        <v xml:space="preserve"> </v>
      </c>
    </row>
    <row r="18" spans="1:22" x14ac:dyDescent="0.2">
      <c r="A18" s="57">
        <v>11</v>
      </c>
      <c r="B18" s="39" t="s">
        <v>35</v>
      </c>
      <c r="C18" s="37">
        <v>2</v>
      </c>
      <c r="D18" s="38"/>
      <c r="E18" s="30">
        <f t="shared" si="3"/>
        <v>68</v>
      </c>
      <c r="F18" s="31" t="str">
        <f t="shared" si="3"/>
        <v xml:space="preserve"> </v>
      </c>
      <c r="G18" s="38">
        <v>2</v>
      </c>
      <c r="H18" s="38"/>
      <c r="I18" s="30">
        <f t="shared" ref="I18:J20" si="8">IF(G18&gt;0,G18*34, " ")</f>
        <v>68</v>
      </c>
      <c r="J18" s="31" t="str">
        <f t="shared" si="8"/>
        <v xml:space="preserve"> </v>
      </c>
      <c r="K18" s="37">
        <v>2</v>
      </c>
      <c r="L18" s="38"/>
      <c r="M18" s="30">
        <f t="shared" ref="M18:N21" si="9">IF(K18&gt;0,K18*34, " ")</f>
        <v>68</v>
      </c>
      <c r="N18" s="31" t="str">
        <f t="shared" si="9"/>
        <v xml:space="preserve"> </v>
      </c>
      <c r="O18" s="41">
        <v>2</v>
      </c>
      <c r="P18" s="38"/>
      <c r="Q18" s="30">
        <f t="shared" si="6"/>
        <v>64</v>
      </c>
      <c r="R18" s="31" t="str">
        <f t="shared" si="6"/>
        <v xml:space="preserve"> </v>
      </c>
      <c r="S18" s="79">
        <f t="shared" si="0"/>
        <v>8</v>
      </c>
      <c r="T18" s="30" t="str">
        <f t="shared" si="1"/>
        <v xml:space="preserve"> </v>
      </c>
      <c r="U18" s="30">
        <f t="shared" si="2"/>
        <v>268</v>
      </c>
      <c r="V18" s="31" t="str">
        <f t="shared" si="2"/>
        <v xml:space="preserve"> </v>
      </c>
    </row>
    <row r="19" spans="1:22" ht="14.1" customHeight="1" x14ac:dyDescent="0.2">
      <c r="A19" s="57">
        <v>12</v>
      </c>
      <c r="B19" s="49" t="s">
        <v>65</v>
      </c>
      <c r="C19" s="37">
        <v>1</v>
      </c>
      <c r="D19" s="38"/>
      <c r="E19" s="30">
        <f t="shared" si="3"/>
        <v>34</v>
      </c>
      <c r="F19" s="31"/>
      <c r="G19" s="38">
        <v>1</v>
      </c>
      <c r="H19" s="38"/>
      <c r="I19" s="30">
        <f t="shared" si="8"/>
        <v>34</v>
      </c>
      <c r="J19" s="31"/>
      <c r="K19" s="37">
        <v>1</v>
      </c>
      <c r="L19" s="38"/>
      <c r="M19" s="30">
        <f t="shared" si="9"/>
        <v>34</v>
      </c>
      <c r="N19" s="31"/>
      <c r="O19" s="41">
        <v>1</v>
      </c>
      <c r="P19" s="38"/>
      <c r="Q19" s="30">
        <f t="shared" si="6"/>
        <v>32</v>
      </c>
      <c r="R19" s="31"/>
      <c r="S19" s="69">
        <f t="shared" ref="S19:S20" si="10">C19+G19+K19+O19</f>
        <v>4</v>
      </c>
      <c r="T19" s="32"/>
      <c r="U19" s="32">
        <f t="shared" si="2"/>
        <v>134</v>
      </c>
      <c r="V19" s="59"/>
    </row>
    <row r="20" spans="1:22" ht="14.1" customHeight="1" x14ac:dyDescent="0.2">
      <c r="A20" s="57">
        <v>13</v>
      </c>
      <c r="B20" s="96" t="s">
        <v>66</v>
      </c>
      <c r="C20" s="37">
        <v>1</v>
      </c>
      <c r="D20" s="38"/>
      <c r="E20" s="30">
        <f t="shared" si="3"/>
        <v>34</v>
      </c>
      <c r="F20" s="31"/>
      <c r="G20" s="38">
        <v>1</v>
      </c>
      <c r="H20" s="38"/>
      <c r="I20" s="30">
        <f t="shared" si="8"/>
        <v>34</v>
      </c>
      <c r="J20" s="31"/>
      <c r="K20" s="37"/>
      <c r="L20" s="38"/>
      <c r="M20" s="30" t="str">
        <f t="shared" si="9"/>
        <v xml:space="preserve"> </v>
      </c>
      <c r="N20" s="31"/>
      <c r="O20" s="41"/>
      <c r="P20" s="38"/>
      <c r="Q20" s="30" t="str">
        <f t="shared" si="6"/>
        <v xml:space="preserve"> </v>
      </c>
      <c r="R20" s="31"/>
      <c r="S20" s="67">
        <f t="shared" si="10"/>
        <v>2</v>
      </c>
      <c r="T20" s="94"/>
      <c r="U20" s="30">
        <f t="shared" si="2"/>
        <v>68</v>
      </c>
      <c r="V20" s="95"/>
    </row>
    <row r="21" spans="1:22" ht="14.1" customHeight="1" thickBot="1" x14ac:dyDescent="0.25">
      <c r="A21" s="57">
        <v>14</v>
      </c>
      <c r="B21" s="36" t="s">
        <v>67</v>
      </c>
      <c r="C21" s="37"/>
      <c r="D21" s="38"/>
      <c r="E21" s="30" t="str">
        <f>IF(C21&gt;0,C21*34, " ")</f>
        <v xml:space="preserve"> </v>
      </c>
      <c r="F21" s="31"/>
      <c r="G21" s="38"/>
      <c r="H21" s="38"/>
      <c r="I21" s="30"/>
      <c r="J21" s="31"/>
      <c r="K21" s="37">
        <v>1</v>
      </c>
      <c r="L21" s="38"/>
      <c r="M21" s="30">
        <f t="shared" si="9"/>
        <v>34</v>
      </c>
      <c r="N21" s="31"/>
      <c r="O21" s="41">
        <v>1</v>
      </c>
      <c r="P21" s="38"/>
      <c r="Q21" s="30">
        <f t="shared" si="6"/>
        <v>32</v>
      </c>
      <c r="R21" s="31"/>
      <c r="S21" s="75">
        <f>C21+G21+K21+O21</f>
        <v>2</v>
      </c>
      <c r="T21" s="74"/>
      <c r="U21" s="74">
        <v>66</v>
      </c>
      <c r="V21" s="68"/>
    </row>
    <row r="22" spans="1:22" ht="13.5" thickBot="1" x14ac:dyDescent="0.25">
      <c r="A22" s="256" t="s">
        <v>17</v>
      </c>
      <c r="B22" s="257"/>
      <c r="C22" s="10" t="s">
        <v>9</v>
      </c>
      <c r="D22" s="11" t="s">
        <v>10</v>
      </c>
      <c r="E22" s="11" t="s">
        <v>9</v>
      </c>
      <c r="F22" s="12" t="s">
        <v>10</v>
      </c>
      <c r="G22" s="13" t="s">
        <v>9</v>
      </c>
      <c r="H22" s="11" t="s">
        <v>10</v>
      </c>
      <c r="I22" s="11" t="s">
        <v>9</v>
      </c>
      <c r="J22" s="14" t="s">
        <v>10</v>
      </c>
      <c r="K22" s="10" t="s">
        <v>9</v>
      </c>
      <c r="L22" s="11" t="s">
        <v>10</v>
      </c>
      <c r="M22" s="11" t="s">
        <v>9</v>
      </c>
      <c r="N22" s="12" t="s">
        <v>10</v>
      </c>
      <c r="O22" s="13" t="s">
        <v>9</v>
      </c>
      <c r="P22" s="11" t="s">
        <v>10</v>
      </c>
      <c r="Q22" s="11" t="s">
        <v>9</v>
      </c>
      <c r="R22" s="12" t="s">
        <v>10</v>
      </c>
      <c r="S22" s="10" t="s">
        <v>9</v>
      </c>
      <c r="T22" s="11" t="s">
        <v>10</v>
      </c>
      <c r="U22" s="11" t="s">
        <v>9</v>
      </c>
      <c r="V22" s="12" t="s">
        <v>10</v>
      </c>
    </row>
    <row r="23" spans="1:22" ht="14.1" customHeight="1" x14ac:dyDescent="0.2">
      <c r="A23" s="181">
        <v>1</v>
      </c>
      <c r="B23" s="182" t="s">
        <v>25</v>
      </c>
      <c r="C23" s="165">
        <v>2</v>
      </c>
      <c r="D23" s="166"/>
      <c r="E23" s="116">
        <v>68</v>
      </c>
      <c r="F23" s="117"/>
      <c r="G23" s="166">
        <v>4</v>
      </c>
      <c r="H23" s="166"/>
      <c r="I23" s="116">
        <v>136</v>
      </c>
      <c r="J23" s="117"/>
      <c r="K23" s="183">
        <v>2</v>
      </c>
      <c r="L23" s="184"/>
      <c r="M23" s="116">
        <v>68</v>
      </c>
      <c r="N23" s="117"/>
      <c r="O23" s="149">
        <v>2</v>
      </c>
      <c r="P23" s="185"/>
      <c r="Q23" s="116">
        <v>64</v>
      </c>
      <c r="R23" s="117"/>
      <c r="S23" s="186">
        <v>10</v>
      </c>
      <c r="T23" s="187"/>
      <c r="U23" s="187">
        <v>268</v>
      </c>
      <c r="V23" s="188"/>
    </row>
    <row r="24" spans="1:22" ht="14.1" customHeight="1" x14ac:dyDescent="0.2">
      <c r="A24" s="181">
        <v>2</v>
      </c>
      <c r="B24" s="182" t="s">
        <v>44</v>
      </c>
      <c r="C24" s="165"/>
      <c r="D24" s="166"/>
      <c r="E24" s="90"/>
      <c r="F24" s="91"/>
      <c r="G24" s="166"/>
      <c r="H24" s="166"/>
      <c r="I24" s="90"/>
      <c r="J24" s="91"/>
      <c r="K24" s="88">
        <v>2</v>
      </c>
      <c r="L24" s="89"/>
      <c r="M24" s="90">
        <v>68</v>
      </c>
      <c r="N24" s="91"/>
      <c r="O24" s="89"/>
      <c r="P24" s="189"/>
      <c r="Q24" s="90"/>
      <c r="R24" s="91"/>
      <c r="S24" s="92">
        <v>2</v>
      </c>
      <c r="T24" s="90"/>
      <c r="U24" s="90">
        <v>68</v>
      </c>
      <c r="V24" s="91"/>
    </row>
    <row r="25" spans="1:22" ht="14.1" customHeight="1" x14ac:dyDescent="0.2">
      <c r="A25" s="181">
        <v>3</v>
      </c>
      <c r="B25" s="125" t="s">
        <v>27</v>
      </c>
      <c r="C25" s="88"/>
      <c r="D25" s="89"/>
      <c r="E25" s="90"/>
      <c r="F25" s="91"/>
      <c r="G25" s="89"/>
      <c r="H25" s="89">
        <v>2</v>
      </c>
      <c r="I25" s="90"/>
      <c r="J25" s="91">
        <v>68</v>
      </c>
      <c r="K25" s="88"/>
      <c r="L25" s="89">
        <v>2</v>
      </c>
      <c r="M25" s="90"/>
      <c r="N25" s="91">
        <v>68</v>
      </c>
      <c r="O25" s="89"/>
      <c r="P25" s="89"/>
      <c r="Q25" s="90"/>
      <c r="R25" s="91"/>
      <c r="S25" s="92"/>
      <c r="T25" s="90">
        <v>4</v>
      </c>
      <c r="U25" s="90"/>
      <c r="V25" s="91">
        <v>136</v>
      </c>
    </row>
    <row r="26" spans="1:22" ht="14.1" customHeight="1" x14ac:dyDescent="0.2">
      <c r="A26" s="181">
        <v>4</v>
      </c>
      <c r="B26" s="182" t="s">
        <v>99</v>
      </c>
      <c r="C26" s="88">
        <v>2</v>
      </c>
      <c r="D26" s="89">
        <v>2</v>
      </c>
      <c r="E26" s="90">
        <v>68</v>
      </c>
      <c r="F26" s="91">
        <v>68</v>
      </c>
      <c r="G26" s="89">
        <v>2</v>
      </c>
      <c r="H26" s="89">
        <v>2</v>
      </c>
      <c r="I26" s="90">
        <v>68</v>
      </c>
      <c r="J26" s="91">
        <v>68</v>
      </c>
      <c r="K26" s="88">
        <v>2</v>
      </c>
      <c r="L26" s="190">
        <v>2</v>
      </c>
      <c r="M26" s="90">
        <v>68</v>
      </c>
      <c r="N26" s="91">
        <v>68</v>
      </c>
      <c r="O26" s="89">
        <v>2</v>
      </c>
      <c r="P26" s="190"/>
      <c r="Q26" s="90">
        <v>64</v>
      </c>
      <c r="R26" s="91">
        <v>64</v>
      </c>
      <c r="S26" s="92">
        <v>8</v>
      </c>
      <c r="T26" s="90">
        <v>8</v>
      </c>
      <c r="U26" s="90">
        <v>268</v>
      </c>
      <c r="V26" s="91">
        <v>268</v>
      </c>
    </row>
    <row r="27" spans="1:22" ht="14.1" customHeight="1" x14ac:dyDescent="0.2">
      <c r="A27" s="181">
        <v>7</v>
      </c>
      <c r="B27" s="125" t="s">
        <v>93</v>
      </c>
      <c r="C27" s="121"/>
      <c r="D27" s="122"/>
      <c r="E27" s="90"/>
      <c r="F27" s="91"/>
      <c r="G27" s="122"/>
      <c r="H27" s="122"/>
      <c r="I27" s="90"/>
      <c r="J27" s="91"/>
      <c r="K27" s="121"/>
      <c r="L27" s="122"/>
      <c r="M27" s="90"/>
      <c r="N27" s="91"/>
      <c r="O27" s="123">
        <v>2</v>
      </c>
      <c r="P27" s="122"/>
      <c r="Q27" s="90">
        <v>64</v>
      </c>
      <c r="R27" s="91"/>
      <c r="S27" s="92">
        <v>2</v>
      </c>
      <c r="T27" s="90"/>
      <c r="U27" s="90">
        <v>64</v>
      </c>
      <c r="V27" s="91"/>
    </row>
    <row r="28" spans="1:22" ht="14.1" customHeight="1" x14ac:dyDescent="0.2">
      <c r="A28" s="181">
        <v>8</v>
      </c>
      <c r="B28" s="87" t="s">
        <v>28</v>
      </c>
      <c r="C28" s="88"/>
      <c r="D28" s="89"/>
      <c r="E28" s="90"/>
      <c r="F28" s="91"/>
      <c r="G28" s="89"/>
      <c r="H28" s="89"/>
      <c r="I28" s="90"/>
      <c r="J28" s="91"/>
      <c r="K28" s="88"/>
      <c r="L28" s="89"/>
      <c r="M28" s="90"/>
      <c r="N28" s="91"/>
      <c r="O28" s="89">
        <v>2</v>
      </c>
      <c r="P28" s="89"/>
      <c r="Q28" s="90">
        <v>64</v>
      </c>
      <c r="R28" s="91"/>
      <c r="S28" s="92">
        <v>2</v>
      </c>
      <c r="T28" s="90"/>
      <c r="U28" s="90">
        <v>64</v>
      </c>
      <c r="V28" s="91"/>
    </row>
    <row r="29" spans="1:22" ht="14.1" customHeight="1" x14ac:dyDescent="0.2">
      <c r="A29" s="181">
        <v>9</v>
      </c>
      <c r="B29" s="87" t="s">
        <v>92</v>
      </c>
      <c r="C29" s="88">
        <v>2</v>
      </c>
      <c r="D29" s="89"/>
      <c r="E29" s="90">
        <v>68</v>
      </c>
      <c r="F29" s="91"/>
      <c r="G29" s="89">
        <v>2</v>
      </c>
      <c r="H29" s="89"/>
      <c r="I29" s="90">
        <v>68</v>
      </c>
      <c r="J29" s="91"/>
      <c r="K29" s="88">
        <v>2</v>
      </c>
      <c r="L29" s="89"/>
      <c r="M29" s="90">
        <v>68</v>
      </c>
      <c r="N29" s="91"/>
      <c r="O29" s="89"/>
      <c r="P29" s="89"/>
      <c r="Q29" s="90"/>
      <c r="R29" s="91"/>
      <c r="S29" s="92">
        <v>6</v>
      </c>
      <c r="T29" s="90"/>
      <c r="U29" s="90">
        <v>204</v>
      </c>
      <c r="V29" s="91"/>
    </row>
    <row r="30" spans="1:22" ht="14.1" customHeight="1" x14ac:dyDescent="0.2">
      <c r="A30" s="181">
        <v>10</v>
      </c>
      <c r="B30" s="87" t="s">
        <v>43</v>
      </c>
      <c r="C30" s="88">
        <v>2</v>
      </c>
      <c r="D30" s="89"/>
      <c r="E30" s="90">
        <v>68</v>
      </c>
      <c r="F30" s="91"/>
      <c r="G30" s="89">
        <v>2</v>
      </c>
      <c r="H30" s="89"/>
      <c r="I30" s="90">
        <v>68</v>
      </c>
      <c r="J30" s="91"/>
      <c r="K30" s="88"/>
      <c r="L30" s="89"/>
      <c r="M30" s="90"/>
      <c r="N30" s="91"/>
      <c r="O30" s="89"/>
      <c r="P30" s="89"/>
      <c r="Q30" s="90"/>
      <c r="R30" s="91"/>
      <c r="S30" s="92">
        <v>4</v>
      </c>
      <c r="T30" s="90"/>
      <c r="U30" s="90">
        <v>136</v>
      </c>
      <c r="V30" s="91"/>
    </row>
    <row r="31" spans="1:22" ht="14.1" customHeight="1" x14ac:dyDescent="0.2">
      <c r="A31" s="181">
        <v>11</v>
      </c>
      <c r="B31" s="87" t="s">
        <v>91</v>
      </c>
      <c r="C31" s="88"/>
      <c r="D31" s="89"/>
      <c r="E31" s="90"/>
      <c r="F31" s="91"/>
      <c r="G31" s="89"/>
      <c r="H31" s="89"/>
      <c r="I31" s="90"/>
      <c r="J31" s="91"/>
      <c r="K31" s="88">
        <v>2</v>
      </c>
      <c r="L31" s="89"/>
      <c r="M31" s="90">
        <v>68</v>
      </c>
      <c r="N31" s="91"/>
      <c r="O31" s="89"/>
      <c r="P31" s="89"/>
      <c r="Q31" s="90"/>
      <c r="R31" s="91"/>
      <c r="S31" s="92">
        <v>2</v>
      </c>
      <c r="T31" s="90"/>
      <c r="U31" s="90">
        <v>68</v>
      </c>
      <c r="V31" s="91"/>
    </row>
    <row r="32" spans="1:22" ht="14.1" customHeight="1" x14ac:dyDescent="0.2">
      <c r="A32" s="181">
        <v>12</v>
      </c>
      <c r="B32" s="87" t="s">
        <v>103</v>
      </c>
      <c r="C32" s="88"/>
      <c r="D32" s="89">
        <v>2</v>
      </c>
      <c r="E32" s="90"/>
      <c r="F32" s="91">
        <v>68</v>
      </c>
      <c r="G32" s="89"/>
      <c r="H32" s="89">
        <v>2</v>
      </c>
      <c r="I32" s="90"/>
      <c r="J32" s="91">
        <v>68</v>
      </c>
      <c r="K32" s="88"/>
      <c r="L32" s="89">
        <v>2</v>
      </c>
      <c r="M32" s="90"/>
      <c r="N32" s="91">
        <v>68</v>
      </c>
      <c r="O32" s="89"/>
      <c r="P32" s="89">
        <v>4</v>
      </c>
      <c r="Q32" s="90"/>
      <c r="R32" s="91">
        <v>128</v>
      </c>
      <c r="S32" s="92"/>
      <c r="T32" s="90">
        <v>10</v>
      </c>
      <c r="U32" s="90"/>
      <c r="V32" s="91">
        <v>332</v>
      </c>
    </row>
    <row r="33" spans="1:22" ht="24.75" customHeight="1" x14ac:dyDescent="0.2">
      <c r="A33" s="181">
        <v>13</v>
      </c>
      <c r="B33" s="87" t="s">
        <v>90</v>
      </c>
      <c r="C33" s="88"/>
      <c r="D33" s="89"/>
      <c r="E33" s="90"/>
      <c r="F33" s="91"/>
      <c r="G33" s="89"/>
      <c r="H33" s="89"/>
      <c r="I33" s="90"/>
      <c r="J33" s="91"/>
      <c r="K33" s="88"/>
      <c r="L33" s="89"/>
      <c r="M33" s="90"/>
      <c r="N33" s="91"/>
      <c r="O33" s="89">
        <v>2</v>
      </c>
      <c r="P33" s="89"/>
      <c r="Q33" s="90">
        <v>64</v>
      </c>
      <c r="R33" s="91"/>
      <c r="S33" s="92">
        <v>2</v>
      </c>
      <c r="T33" s="90"/>
      <c r="U33" s="90">
        <v>64</v>
      </c>
      <c r="V33" s="91"/>
    </row>
    <row r="34" spans="1:22" ht="14.1" customHeight="1" x14ac:dyDescent="0.2">
      <c r="A34" s="181">
        <v>14</v>
      </c>
      <c r="B34" s="87" t="s">
        <v>102</v>
      </c>
      <c r="C34" s="88"/>
      <c r="D34" s="89"/>
      <c r="E34" s="90"/>
      <c r="F34" s="91"/>
      <c r="G34" s="89"/>
      <c r="H34" s="89"/>
      <c r="I34" s="90"/>
      <c r="J34" s="91"/>
      <c r="K34" s="88"/>
      <c r="L34" s="89"/>
      <c r="M34" s="90"/>
      <c r="N34" s="91"/>
      <c r="O34" s="89">
        <v>2</v>
      </c>
      <c r="P34" s="89"/>
      <c r="Q34" s="90">
        <v>64</v>
      </c>
      <c r="R34" s="91"/>
      <c r="S34" s="92">
        <v>2</v>
      </c>
      <c r="T34" s="90"/>
      <c r="U34" s="90">
        <v>64</v>
      </c>
      <c r="V34" s="91"/>
    </row>
    <row r="35" spans="1:22" ht="14.1" customHeight="1" x14ac:dyDescent="0.2">
      <c r="A35" s="181">
        <v>15</v>
      </c>
      <c r="B35" s="87" t="s">
        <v>36</v>
      </c>
      <c r="C35" s="88"/>
      <c r="D35" s="89"/>
      <c r="E35" s="90"/>
      <c r="F35" s="91"/>
      <c r="G35" s="89"/>
      <c r="H35" s="89"/>
      <c r="I35" s="90"/>
      <c r="J35" s="91"/>
      <c r="K35" s="88"/>
      <c r="L35" s="89"/>
      <c r="M35" s="90"/>
      <c r="N35" s="91"/>
      <c r="O35" s="89">
        <v>2</v>
      </c>
      <c r="P35" s="89"/>
      <c r="Q35" s="90">
        <v>64</v>
      </c>
      <c r="R35" s="91"/>
      <c r="S35" s="92">
        <v>2</v>
      </c>
      <c r="T35" s="90"/>
      <c r="U35" s="90">
        <v>64</v>
      </c>
      <c r="V35" s="91"/>
    </row>
    <row r="36" spans="1:22" ht="14.1" customHeight="1" x14ac:dyDescent="0.2">
      <c r="A36" s="181"/>
      <c r="B36" s="87" t="s">
        <v>56</v>
      </c>
      <c r="C36" s="88"/>
      <c r="D36" s="89"/>
      <c r="E36" s="90"/>
      <c r="F36" s="91"/>
      <c r="G36" s="89"/>
      <c r="H36" s="89"/>
      <c r="I36" s="90"/>
      <c r="J36" s="91"/>
      <c r="K36" s="88"/>
      <c r="L36" s="89"/>
      <c r="M36" s="90"/>
      <c r="N36" s="91"/>
      <c r="O36" s="89"/>
      <c r="P36" s="89"/>
      <c r="Q36" s="90"/>
      <c r="R36" s="91"/>
      <c r="S36" s="92"/>
      <c r="T36" s="90"/>
      <c r="U36" s="90"/>
      <c r="V36" s="91"/>
    </row>
    <row r="37" spans="1:22" ht="14.1" customHeight="1" thickBot="1" x14ac:dyDescent="0.25">
      <c r="A37" s="181"/>
      <c r="B37" s="87" t="s">
        <v>94</v>
      </c>
      <c r="C37" s="88"/>
      <c r="D37" s="89"/>
      <c r="E37" s="90"/>
      <c r="F37" s="91"/>
      <c r="G37" s="89"/>
      <c r="H37" s="89"/>
      <c r="I37" s="90"/>
      <c r="J37" s="91"/>
      <c r="K37" s="88"/>
      <c r="L37" s="89"/>
      <c r="M37" s="90"/>
      <c r="N37" s="91"/>
      <c r="O37" s="89"/>
      <c r="P37" s="89"/>
      <c r="Q37" s="90"/>
      <c r="R37" s="91"/>
      <c r="S37" s="92"/>
      <c r="T37" s="90"/>
      <c r="U37" s="90"/>
      <c r="V37" s="91"/>
    </row>
    <row r="38" spans="1:22" ht="14.1" customHeight="1" thickBot="1" x14ac:dyDescent="0.25">
      <c r="A38" s="299" t="s">
        <v>18</v>
      </c>
      <c r="B38" s="296"/>
      <c r="C38" s="151">
        <v>18</v>
      </c>
      <c r="D38" s="169">
        <v>2</v>
      </c>
      <c r="E38" s="170">
        <v>578</v>
      </c>
      <c r="F38" s="171">
        <v>68</v>
      </c>
      <c r="G38" s="151">
        <v>15</v>
      </c>
      <c r="H38" s="169">
        <v>0</v>
      </c>
      <c r="I38" s="170">
        <v>510</v>
      </c>
      <c r="J38" s="171">
        <v>0</v>
      </c>
      <c r="K38" s="151">
        <v>16</v>
      </c>
      <c r="L38" s="170">
        <v>0</v>
      </c>
      <c r="M38" s="170">
        <v>476</v>
      </c>
      <c r="N38" s="171">
        <f>SUM(N13:N26)</f>
        <v>136</v>
      </c>
      <c r="O38" s="151">
        <v>14</v>
      </c>
      <c r="P38" s="169">
        <v>0</v>
      </c>
      <c r="Q38" s="170">
        <v>448</v>
      </c>
      <c r="R38" s="171">
        <v>0</v>
      </c>
      <c r="S38" s="151">
        <v>63</v>
      </c>
      <c r="T38" s="169">
        <v>2</v>
      </c>
      <c r="U38" s="170">
        <v>2080</v>
      </c>
      <c r="V38" s="171">
        <v>68</v>
      </c>
    </row>
    <row r="39" spans="1:22" ht="14.1" customHeight="1" thickBot="1" x14ac:dyDescent="0.25">
      <c r="A39" s="300" t="s">
        <v>19</v>
      </c>
      <c r="B39" s="298"/>
      <c r="C39" s="152">
        <v>8</v>
      </c>
      <c r="D39" s="172">
        <v>4</v>
      </c>
      <c r="E39" s="172">
        <v>272</v>
      </c>
      <c r="F39" s="173">
        <v>136</v>
      </c>
      <c r="G39" s="152">
        <v>10</v>
      </c>
      <c r="H39" s="172">
        <v>6</v>
      </c>
      <c r="I39" s="172">
        <v>340</v>
      </c>
      <c r="J39" s="173">
        <v>204</v>
      </c>
      <c r="K39" s="152">
        <v>10</v>
      </c>
      <c r="L39" s="172">
        <v>6</v>
      </c>
      <c r="M39" s="172">
        <v>340</v>
      </c>
      <c r="N39" s="173">
        <v>204</v>
      </c>
      <c r="O39" s="152">
        <v>14</v>
      </c>
      <c r="P39" s="172">
        <v>4</v>
      </c>
      <c r="Q39" s="172">
        <v>448</v>
      </c>
      <c r="R39" s="173">
        <v>192</v>
      </c>
      <c r="S39" s="152">
        <v>42</v>
      </c>
      <c r="T39" s="172">
        <v>20</v>
      </c>
      <c r="U39" s="172">
        <v>1332</v>
      </c>
      <c r="V39" s="173">
        <v>736</v>
      </c>
    </row>
    <row r="40" spans="1:22" ht="14.25" thickTop="1" thickBot="1" x14ac:dyDescent="0.25">
      <c r="A40" s="301" t="s">
        <v>20</v>
      </c>
      <c r="B40" s="288"/>
      <c r="C40" s="178">
        <v>26</v>
      </c>
      <c r="D40" s="177">
        <v>6</v>
      </c>
      <c r="E40" s="177">
        <v>850</v>
      </c>
      <c r="F40" s="155">
        <v>204</v>
      </c>
      <c r="G40" s="178">
        <v>25</v>
      </c>
      <c r="H40" s="177">
        <v>6</v>
      </c>
      <c r="I40" s="177">
        <v>850</v>
      </c>
      <c r="J40" s="155">
        <v>204</v>
      </c>
      <c r="K40" s="178">
        <v>26</v>
      </c>
      <c r="L40" s="177">
        <v>6</v>
      </c>
      <c r="M40" s="177">
        <v>816</v>
      </c>
      <c r="N40" s="155">
        <v>340</v>
      </c>
      <c r="O40" s="178">
        <v>28</v>
      </c>
      <c r="P40" s="177">
        <v>4</v>
      </c>
      <c r="Q40" s="177">
        <v>896</v>
      </c>
      <c r="R40" s="155">
        <v>192</v>
      </c>
      <c r="S40" s="178">
        <f>SUM(S38:S39)</f>
        <v>105</v>
      </c>
      <c r="T40" s="177">
        <f>SUM(T38:T39)</f>
        <v>22</v>
      </c>
      <c r="U40" s="177">
        <f>SUM(U38:U39)</f>
        <v>3412</v>
      </c>
      <c r="V40" s="155">
        <f>SUM(V38:V39)</f>
        <v>804</v>
      </c>
    </row>
    <row r="41" spans="1:22" ht="14.25" thickTop="1" thickBot="1" x14ac:dyDescent="0.25">
      <c r="A41" s="302"/>
      <c r="B41" s="303"/>
      <c r="C41" s="278">
        <v>32</v>
      </c>
      <c r="D41" s="304"/>
      <c r="E41" s="276">
        <v>1054</v>
      </c>
      <c r="F41" s="305"/>
      <c r="G41" s="278">
        <v>31</v>
      </c>
      <c r="H41" s="304"/>
      <c r="I41" s="276">
        <v>1054</v>
      </c>
      <c r="J41" s="305"/>
      <c r="K41" s="278">
        <v>32</v>
      </c>
      <c r="L41" s="304"/>
      <c r="M41" s="276">
        <v>1156</v>
      </c>
      <c r="N41" s="305"/>
      <c r="O41" s="278">
        <v>32</v>
      </c>
      <c r="P41" s="304"/>
      <c r="Q41" s="276">
        <v>1088</v>
      </c>
      <c r="R41" s="305"/>
      <c r="S41" s="278">
        <v>127</v>
      </c>
      <c r="T41" s="304"/>
      <c r="U41" s="276">
        <v>4216</v>
      </c>
      <c r="V41" s="305"/>
    </row>
    <row r="42" spans="1:22" ht="13.5" thickTop="1" x14ac:dyDescent="0.2">
      <c r="A42" s="25"/>
      <c r="B42" s="53"/>
      <c r="C42" s="26"/>
      <c r="D42" s="26"/>
      <c r="E42" s="26"/>
      <c r="F42" s="26"/>
      <c r="G42" s="26"/>
      <c r="H42" s="26"/>
      <c r="I42" s="26"/>
      <c r="J42" s="54"/>
      <c r="K42" s="26"/>
      <c r="L42" s="26"/>
      <c r="M42" s="26"/>
      <c r="N42" s="26"/>
      <c r="O42" s="26"/>
      <c r="P42" s="26"/>
      <c r="Q42" s="26"/>
      <c r="R42" s="26"/>
      <c r="S42" s="26"/>
      <c r="T42" s="9"/>
      <c r="U42" s="26"/>
      <c r="V42" s="9"/>
    </row>
    <row r="43" spans="1:22" x14ac:dyDescent="0.2">
      <c r="B43" s="249" t="s">
        <v>89</v>
      </c>
      <c r="C43" s="249"/>
      <c r="D43" s="249"/>
      <c r="E43" s="249"/>
      <c r="F43" s="249"/>
      <c r="G43" s="249"/>
      <c r="H43" s="249"/>
      <c r="I43" s="249"/>
      <c r="J43" s="249"/>
      <c r="K43" s="249"/>
      <c r="L43" s="249"/>
      <c r="M43" s="249"/>
      <c r="N43" s="249"/>
      <c r="O43" s="249"/>
      <c r="P43" s="249"/>
      <c r="Q43" s="249"/>
      <c r="R43" s="249"/>
      <c r="S43" s="249"/>
      <c r="T43" s="249"/>
      <c r="U43" s="249"/>
      <c r="V43" s="249"/>
    </row>
    <row r="44" spans="1:22" x14ac:dyDescent="0.2">
      <c r="B44" s="53" t="s">
        <v>49</v>
      </c>
      <c r="P44" s="1"/>
      <c r="R44" s="1"/>
      <c r="S44" s="1"/>
      <c r="V44" s="2"/>
    </row>
    <row r="45" spans="1:22" x14ac:dyDescent="0.2">
      <c r="B45" s="53" t="s">
        <v>50</v>
      </c>
      <c r="P45" s="1"/>
      <c r="R45" s="1"/>
      <c r="S45" s="1"/>
      <c r="V45" s="2"/>
    </row>
    <row r="46" spans="1:22" x14ac:dyDescent="0.2">
      <c r="B46" s="54" t="s">
        <v>98</v>
      </c>
      <c r="P46" s="1"/>
      <c r="R46" s="1"/>
      <c r="S46" s="1"/>
      <c r="V46" s="2"/>
    </row>
  </sheetData>
  <mergeCells count="34">
    <mergeCell ref="Q41:R41"/>
    <mergeCell ref="S41:T41"/>
    <mergeCell ref="U41:V41"/>
    <mergeCell ref="B43:V43"/>
    <mergeCell ref="G41:H41"/>
    <mergeCell ref="I41:J41"/>
    <mergeCell ref="K41:L41"/>
    <mergeCell ref="M41:N41"/>
    <mergeCell ref="O41:P41"/>
    <mergeCell ref="A38:B38"/>
    <mergeCell ref="A39:B39"/>
    <mergeCell ref="A40:B41"/>
    <mergeCell ref="C41:D41"/>
    <mergeCell ref="E41:F41"/>
    <mergeCell ref="K5:N5"/>
    <mergeCell ref="O5:R5"/>
    <mergeCell ref="S5:V5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A7:B7"/>
    <mergeCell ref="A22:B22"/>
    <mergeCell ref="A2:G2"/>
    <mergeCell ref="A3:G3"/>
    <mergeCell ref="A5:B6"/>
    <mergeCell ref="C5:F5"/>
    <mergeCell ref="G5:J5"/>
  </mergeCells>
  <printOptions horizontalCentered="1" verticalCentered="1"/>
  <pageMargins left="0.19685039370078741" right="0.19685039370078741" top="0.19685039370078741" bottom="0.19685039370078741" header="0" footer="0"/>
  <pageSetup paperSize="9" scale="87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5"/>
  <sheetViews>
    <sheetView zoomScale="145" zoomScaleNormal="145" workbookViewId="0">
      <selection activeCell="Y11" sqref="Y11"/>
    </sheetView>
  </sheetViews>
  <sheetFormatPr defaultRowHeight="12.75" x14ac:dyDescent="0.2"/>
  <cols>
    <col min="1" max="1" width="5" customWidth="1"/>
    <col min="2" max="2" width="44" customWidth="1"/>
    <col min="3" max="22" width="5.42578125" customWidth="1"/>
  </cols>
  <sheetData>
    <row r="1" spans="1:22" x14ac:dyDescent="0.2">
      <c r="A1" s="241" t="s">
        <v>105</v>
      </c>
      <c r="B1" s="242"/>
      <c r="C1" s="242"/>
      <c r="D1" s="242"/>
      <c r="E1" s="242"/>
      <c r="F1" s="242"/>
      <c r="G1" s="242"/>
      <c r="H1" s="1"/>
      <c r="I1" s="193"/>
      <c r="J1" s="194"/>
      <c r="K1" s="194"/>
      <c r="L1" s="194"/>
      <c r="M1" s="194"/>
      <c r="N1" s="194"/>
      <c r="O1" s="194"/>
      <c r="P1" s="195"/>
      <c r="Q1" s="195"/>
      <c r="R1" s="195"/>
      <c r="S1" s="195"/>
      <c r="T1" s="195"/>
      <c r="U1" s="1"/>
      <c r="V1" s="2"/>
    </row>
    <row r="2" spans="1:22" x14ac:dyDescent="0.2">
      <c r="A2" s="243" t="s">
        <v>106</v>
      </c>
      <c r="B2" s="244"/>
      <c r="C2" s="244"/>
      <c r="D2" s="244"/>
      <c r="E2" s="244"/>
      <c r="F2" s="244"/>
      <c r="G2" s="244"/>
      <c r="H2" s="1"/>
      <c r="I2" s="193"/>
      <c r="J2" s="194"/>
      <c r="K2" s="194"/>
      <c r="L2" s="194"/>
      <c r="M2" s="194"/>
      <c r="N2" s="194"/>
      <c r="O2" s="194"/>
      <c r="P2" s="195"/>
      <c r="Q2" s="195"/>
      <c r="R2" s="195"/>
      <c r="S2" s="195"/>
      <c r="T2" s="195"/>
      <c r="U2" s="1"/>
      <c r="V2" s="2"/>
    </row>
    <row r="3" spans="1:22" ht="13.5" thickBot="1" x14ac:dyDescent="0.25">
      <c r="A3" s="196"/>
      <c r="B3" s="197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  <c r="U3" s="1"/>
      <c r="V3" s="2"/>
    </row>
    <row r="4" spans="1:22" ht="13.5" thickTop="1" x14ac:dyDescent="0.2">
      <c r="A4" s="245" t="s">
        <v>0</v>
      </c>
      <c r="B4" s="246"/>
      <c r="C4" s="225" t="s">
        <v>1</v>
      </c>
      <c r="D4" s="226"/>
      <c r="E4" s="226"/>
      <c r="F4" s="227"/>
      <c r="G4" s="228" t="s">
        <v>2</v>
      </c>
      <c r="H4" s="226"/>
      <c r="I4" s="226"/>
      <c r="J4" s="226"/>
      <c r="K4" s="225" t="s">
        <v>3</v>
      </c>
      <c r="L4" s="226"/>
      <c r="M4" s="226"/>
      <c r="N4" s="227"/>
      <c r="O4" s="228" t="s">
        <v>4</v>
      </c>
      <c r="P4" s="226"/>
      <c r="Q4" s="226"/>
      <c r="R4" s="226"/>
      <c r="S4" s="229" t="s">
        <v>5</v>
      </c>
      <c r="T4" s="230"/>
      <c r="U4" s="230"/>
      <c r="V4" s="231"/>
    </row>
    <row r="5" spans="1:22" x14ac:dyDescent="0.2">
      <c r="A5" s="247"/>
      <c r="B5" s="314"/>
      <c r="C5" s="240" t="s">
        <v>6</v>
      </c>
      <c r="D5" s="239"/>
      <c r="E5" s="236" t="s">
        <v>7</v>
      </c>
      <c r="F5" s="237"/>
      <c r="G5" s="238" t="s">
        <v>6</v>
      </c>
      <c r="H5" s="239"/>
      <c r="I5" s="236" t="s">
        <v>7</v>
      </c>
      <c r="J5" s="238"/>
      <c r="K5" s="240" t="s">
        <v>6</v>
      </c>
      <c r="L5" s="239"/>
      <c r="M5" s="236" t="s">
        <v>7</v>
      </c>
      <c r="N5" s="237"/>
      <c r="O5" s="238" t="s">
        <v>6</v>
      </c>
      <c r="P5" s="239"/>
      <c r="Q5" s="236" t="s">
        <v>7</v>
      </c>
      <c r="R5" s="238"/>
      <c r="S5" s="240" t="s">
        <v>6</v>
      </c>
      <c r="T5" s="239"/>
      <c r="U5" s="236" t="s">
        <v>7</v>
      </c>
      <c r="V5" s="237"/>
    </row>
    <row r="6" spans="1:22" ht="13.5" thickBot="1" x14ac:dyDescent="0.25">
      <c r="A6" s="311" t="s">
        <v>8</v>
      </c>
      <c r="B6" s="312"/>
      <c r="C6" s="5" t="s">
        <v>9</v>
      </c>
      <c r="D6" s="6" t="s">
        <v>10</v>
      </c>
      <c r="E6" s="6" t="s">
        <v>9</v>
      </c>
      <c r="F6" s="7" t="s">
        <v>10</v>
      </c>
      <c r="G6" s="8" t="s">
        <v>9</v>
      </c>
      <c r="H6" s="6" t="s">
        <v>10</v>
      </c>
      <c r="I6" s="6" t="s">
        <v>9</v>
      </c>
      <c r="J6" s="105" t="s">
        <v>10</v>
      </c>
      <c r="K6" s="5" t="s">
        <v>9</v>
      </c>
      <c r="L6" s="6" t="s">
        <v>10</v>
      </c>
      <c r="M6" s="6" t="s">
        <v>9</v>
      </c>
      <c r="N6" s="7" t="s">
        <v>10</v>
      </c>
      <c r="O6" s="8" t="s">
        <v>9</v>
      </c>
      <c r="P6" s="6" t="s">
        <v>10</v>
      </c>
      <c r="Q6" s="6" t="s">
        <v>9</v>
      </c>
      <c r="R6" s="105" t="s">
        <v>10</v>
      </c>
      <c r="S6" s="70" t="s">
        <v>9</v>
      </c>
      <c r="T6" s="71" t="s">
        <v>10</v>
      </c>
      <c r="U6" s="71" t="s">
        <v>9</v>
      </c>
      <c r="V6" s="72" t="s">
        <v>10</v>
      </c>
    </row>
    <row r="7" spans="1:22" ht="12.75" customHeight="1" thickBot="1" x14ac:dyDescent="0.25">
      <c r="A7" s="198">
        <v>1</v>
      </c>
      <c r="B7" s="199" t="s">
        <v>107</v>
      </c>
      <c r="C7" s="34">
        <v>2</v>
      </c>
      <c r="D7" s="35"/>
      <c r="E7" s="28">
        <v>68</v>
      </c>
      <c r="F7" s="29"/>
      <c r="G7" s="40">
        <v>2</v>
      </c>
      <c r="H7" s="35"/>
      <c r="I7" s="28">
        <v>68</v>
      </c>
      <c r="J7" s="29"/>
      <c r="K7" s="34">
        <v>2</v>
      </c>
      <c r="L7" s="35"/>
      <c r="M7" s="28">
        <v>68</v>
      </c>
      <c r="N7" s="29"/>
      <c r="O7" s="40">
        <v>2</v>
      </c>
      <c r="P7" s="35"/>
      <c r="Q7" s="28">
        <v>68</v>
      </c>
      <c r="R7" s="29"/>
      <c r="S7" s="69">
        <v>8</v>
      </c>
      <c r="T7" s="32"/>
      <c r="U7" s="32">
        <v>272</v>
      </c>
      <c r="V7" s="59"/>
    </row>
    <row r="8" spans="1:22" ht="12.75" customHeight="1" x14ac:dyDescent="0.2">
      <c r="A8" s="198">
        <v>2</v>
      </c>
      <c r="B8" s="200" t="s">
        <v>108</v>
      </c>
      <c r="C8" s="34">
        <v>2</v>
      </c>
      <c r="D8" s="35"/>
      <c r="E8" s="28">
        <v>68</v>
      </c>
      <c r="F8" s="29"/>
      <c r="G8" s="40">
        <v>2</v>
      </c>
      <c r="H8" s="35"/>
      <c r="I8" s="28">
        <v>68</v>
      </c>
      <c r="J8" s="29"/>
      <c r="K8" s="34">
        <v>2</v>
      </c>
      <c r="L8" s="35"/>
      <c r="M8" s="28">
        <v>68</v>
      </c>
      <c r="N8" s="29"/>
      <c r="O8" s="40">
        <v>2</v>
      </c>
      <c r="P8" s="35"/>
      <c r="Q8" s="28">
        <v>68</v>
      </c>
      <c r="R8" s="29"/>
      <c r="S8" s="69">
        <v>8</v>
      </c>
      <c r="T8" s="32"/>
      <c r="U8" s="32">
        <v>272</v>
      </c>
      <c r="V8" s="59"/>
    </row>
    <row r="9" spans="1:22" ht="12.75" customHeight="1" thickBot="1" x14ac:dyDescent="0.25">
      <c r="A9" s="198">
        <v>3</v>
      </c>
      <c r="B9" s="200" t="s">
        <v>16</v>
      </c>
      <c r="C9" s="37">
        <v>1</v>
      </c>
      <c r="D9" s="38"/>
      <c r="E9" s="30">
        <v>34</v>
      </c>
      <c r="F9" s="31"/>
      <c r="G9" s="37">
        <v>1</v>
      </c>
      <c r="H9" s="38"/>
      <c r="I9" s="30">
        <v>34</v>
      </c>
      <c r="J9" s="31"/>
      <c r="K9" s="37">
        <v>1</v>
      </c>
      <c r="L9" s="38"/>
      <c r="M9" s="30">
        <v>34</v>
      </c>
      <c r="N9" s="31"/>
      <c r="O9" s="37">
        <v>1</v>
      </c>
      <c r="P9" s="38"/>
      <c r="Q9" s="30">
        <v>34</v>
      </c>
      <c r="R9" s="31"/>
      <c r="S9" s="37">
        <v>4</v>
      </c>
      <c r="T9" s="38"/>
      <c r="U9" s="30">
        <v>136</v>
      </c>
      <c r="V9" s="31"/>
    </row>
    <row r="10" spans="1:22" ht="12.75" customHeight="1" x14ac:dyDescent="0.2">
      <c r="A10" s="198">
        <v>4</v>
      </c>
      <c r="B10" s="201" t="s">
        <v>109</v>
      </c>
      <c r="C10" s="34">
        <v>2</v>
      </c>
      <c r="D10" s="35"/>
      <c r="E10" s="28">
        <v>68</v>
      </c>
      <c r="F10" s="29"/>
      <c r="G10" s="40">
        <v>2</v>
      </c>
      <c r="H10" s="35"/>
      <c r="I10" s="28">
        <v>68</v>
      </c>
      <c r="J10" s="29"/>
      <c r="K10" s="34">
        <v>2</v>
      </c>
      <c r="L10" s="35"/>
      <c r="M10" s="28">
        <v>68</v>
      </c>
      <c r="N10" s="29"/>
      <c r="O10" s="40">
        <v>2</v>
      </c>
      <c r="P10" s="35"/>
      <c r="Q10" s="28">
        <v>68</v>
      </c>
      <c r="R10" s="29"/>
      <c r="S10" s="69">
        <v>8</v>
      </c>
      <c r="T10" s="32"/>
      <c r="U10" s="32">
        <v>272</v>
      </c>
      <c r="V10" s="59"/>
    </row>
    <row r="11" spans="1:22" ht="12.75" customHeight="1" thickBot="1" x14ac:dyDescent="0.25">
      <c r="A11" s="198">
        <v>5</v>
      </c>
      <c r="B11" s="201" t="s">
        <v>21</v>
      </c>
      <c r="C11" s="37">
        <v>1</v>
      </c>
      <c r="D11" s="38"/>
      <c r="E11" s="30">
        <v>17</v>
      </c>
      <c r="F11" s="31">
        <v>17</v>
      </c>
      <c r="G11" s="37">
        <v>1</v>
      </c>
      <c r="H11" s="38"/>
      <c r="I11" s="30">
        <v>17</v>
      </c>
      <c r="J11" s="31">
        <v>17</v>
      </c>
      <c r="K11" s="37"/>
      <c r="L11" s="38"/>
      <c r="M11" s="30"/>
      <c r="N11" s="31"/>
      <c r="O11" s="41"/>
      <c r="P11" s="38"/>
      <c r="Q11" s="30"/>
      <c r="R11" s="31"/>
      <c r="S11" s="67">
        <v>2</v>
      </c>
      <c r="T11" s="30"/>
      <c r="U11" s="30">
        <v>34</v>
      </c>
      <c r="V11" s="31">
        <v>34</v>
      </c>
    </row>
    <row r="12" spans="1:22" ht="12.75" customHeight="1" thickBot="1" x14ac:dyDescent="0.25">
      <c r="A12" s="198">
        <v>6</v>
      </c>
      <c r="B12" s="200" t="s">
        <v>84</v>
      </c>
      <c r="C12" s="34">
        <v>2</v>
      </c>
      <c r="D12" s="35"/>
      <c r="E12" s="28">
        <v>68</v>
      </c>
      <c r="F12" s="29"/>
      <c r="G12" s="40">
        <v>2</v>
      </c>
      <c r="H12" s="35"/>
      <c r="I12" s="28">
        <v>68</v>
      </c>
      <c r="J12" s="29"/>
      <c r="K12" s="37"/>
      <c r="L12" s="38"/>
      <c r="M12" s="30"/>
      <c r="N12" s="31"/>
      <c r="O12" s="41"/>
      <c r="P12" s="38"/>
      <c r="Q12" s="30"/>
      <c r="R12" s="31"/>
      <c r="S12" s="67">
        <v>4</v>
      </c>
      <c r="T12" s="30"/>
      <c r="U12" s="30">
        <v>136</v>
      </c>
      <c r="V12" s="31"/>
    </row>
    <row r="13" spans="1:22" ht="12.75" customHeight="1" thickBot="1" x14ac:dyDescent="0.25">
      <c r="A13" s="198">
        <v>7</v>
      </c>
      <c r="B13" s="36" t="s">
        <v>110</v>
      </c>
      <c r="C13" s="37">
        <v>1</v>
      </c>
      <c r="D13" s="38"/>
      <c r="E13" s="30">
        <v>34</v>
      </c>
      <c r="F13" s="29"/>
      <c r="G13" s="37">
        <v>1</v>
      </c>
      <c r="H13" s="38"/>
      <c r="I13" s="31">
        <v>34</v>
      </c>
      <c r="J13" s="1"/>
      <c r="K13" s="37"/>
      <c r="L13" s="38"/>
      <c r="M13" s="30"/>
      <c r="N13" s="31"/>
      <c r="O13" s="41"/>
      <c r="P13" s="38"/>
      <c r="Q13" s="30"/>
      <c r="R13" s="31"/>
      <c r="S13" s="79">
        <v>2</v>
      </c>
      <c r="T13" s="30"/>
      <c r="U13" s="30">
        <v>68</v>
      </c>
      <c r="V13" s="31"/>
    </row>
    <row r="14" spans="1:22" ht="12.75" customHeight="1" thickBot="1" x14ac:dyDescent="0.25">
      <c r="A14" s="198">
        <v>8</v>
      </c>
      <c r="B14" s="200" t="s">
        <v>111</v>
      </c>
      <c r="C14" s="37">
        <v>1</v>
      </c>
      <c r="D14" s="38"/>
      <c r="E14" s="30">
        <v>34</v>
      </c>
      <c r="F14" s="29"/>
      <c r="G14" s="37">
        <v>1</v>
      </c>
      <c r="H14" s="38"/>
      <c r="I14" s="31">
        <v>34</v>
      </c>
      <c r="J14" s="1"/>
      <c r="K14" s="37"/>
      <c r="L14" s="38"/>
      <c r="M14" s="30"/>
      <c r="N14" s="31"/>
      <c r="O14" s="41"/>
      <c r="P14" s="38"/>
      <c r="Q14" s="30"/>
      <c r="R14" s="31"/>
      <c r="S14" s="67">
        <v>2</v>
      </c>
      <c r="T14" s="30"/>
      <c r="U14" s="30">
        <v>68</v>
      </c>
      <c r="V14" s="31"/>
    </row>
    <row r="15" spans="1:22" ht="12.75" customHeight="1" thickBot="1" x14ac:dyDescent="0.25">
      <c r="A15" s="198">
        <v>9</v>
      </c>
      <c r="B15" s="36" t="s">
        <v>112</v>
      </c>
      <c r="C15" s="37">
        <v>1</v>
      </c>
      <c r="D15" s="38"/>
      <c r="E15" s="30">
        <v>34</v>
      </c>
      <c r="F15" s="29"/>
      <c r="G15" s="37">
        <v>1</v>
      </c>
      <c r="H15" s="38"/>
      <c r="I15" s="30">
        <v>34</v>
      </c>
      <c r="J15" s="31"/>
      <c r="K15" s="37">
        <v>1</v>
      </c>
      <c r="L15" s="38"/>
      <c r="M15" s="30">
        <v>34</v>
      </c>
      <c r="N15" s="31"/>
      <c r="O15" s="37">
        <v>1</v>
      </c>
      <c r="P15" s="38"/>
      <c r="Q15" s="30">
        <v>34</v>
      </c>
      <c r="R15" s="31"/>
      <c r="S15" s="37">
        <v>4</v>
      </c>
      <c r="T15" s="38"/>
      <c r="U15" s="30">
        <v>136</v>
      </c>
      <c r="V15" s="31"/>
    </row>
    <row r="16" spans="1:22" ht="12.75" customHeight="1" thickBot="1" x14ac:dyDescent="0.25">
      <c r="A16" s="198">
        <v>10</v>
      </c>
      <c r="B16" s="96" t="s">
        <v>113</v>
      </c>
      <c r="C16" s="37"/>
      <c r="D16" s="38"/>
      <c r="E16" s="30"/>
      <c r="F16" s="31"/>
      <c r="G16" s="40">
        <v>1</v>
      </c>
      <c r="H16" s="35"/>
      <c r="I16" s="28">
        <v>34</v>
      </c>
      <c r="J16" s="29"/>
      <c r="K16" s="37"/>
      <c r="L16" s="38"/>
      <c r="M16" s="30"/>
      <c r="N16" s="31"/>
      <c r="O16" s="41"/>
      <c r="P16" s="38"/>
      <c r="Q16" s="30"/>
      <c r="R16" s="31"/>
      <c r="S16" s="67">
        <v>1</v>
      </c>
      <c r="T16" s="30"/>
      <c r="U16" s="30">
        <v>34</v>
      </c>
      <c r="V16" s="31"/>
    </row>
    <row r="17" spans="1:22" ht="12.75" customHeight="1" thickBot="1" x14ac:dyDescent="0.25">
      <c r="A17" s="256" t="s">
        <v>17</v>
      </c>
      <c r="B17" s="313"/>
      <c r="C17" s="202" t="s">
        <v>9</v>
      </c>
      <c r="D17" s="202" t="s">
        <v>10</v>
      </c>
      <c r="E17" s="202" t="s">
        <v>9</v>
      </c>
      <c r="F17" s="203" t="s">
        <v>10</v>
      </c>
      <c r="G17" s="204" t="s">
        <v>9</v>
      </c>
      <c r="H17" s="202" t="s">
        <v>10</v>
      </c>
      <c r="I17" s="202" t="s">
        <v>9</v>
      </c>
      <c r="J17" s="205" t="s">
        <v>10</v>
      </c>
      <c r="K17" s="206" t="s">
        <v>9</v>
      </c>
      <c r="L17" s="202" t="s">
        <v>10</v>
      </c>
      <c r="M17" s="202" t="s">
        <v>9</v>
      </c>
      <c r="N17" s="203" t="s">
        <v>10</v>
      </c>
      <c r="O17" s="204" t="s">
        <v>9</v>
      </c>
      <c r="P17" s="202" t="s">
        <v>10</v>
      </c>
      <c r="Q17" s="202" t="s">
        <v>9</v>
      </c>
      <c r="R17" s="203" t="s">
        <v>10</v>
      </c>
      <c r="S17" s="204" t="s">
        <v>9</v>
      </c>
      <c r="T17" s="202" t="s">
        <v>10</v>
      </c>
      <c r="U17" s="202" t="s">
        <v>9</v>
      </c>
      <c r="V17" s="203" t="s">
        <v>10</v>
      </c>
    </row>
    <row r="18" spans="1:22" ht="12.75" customHeight="1" x14ac:dyDescent="0.2">
      <c r="A18" s="198">
        <v>1</v>
      </c>
      <c r="B18" s="33" t="s">
        <v>114</v>
      </c>
      <c r="C18" s="37">
        <v>1</v>
      </c>
      <c r="D18" s="38"/>
      <c r="E18" s="30">
        <v>34</v>
      </c>
      <c r="F18" s="31"/>
      <c r="G18" s="34"/>
      <c r="H18" s="35"/>
      <c r="I18" s="28"/>
      <c r="J18" s="76"/>
      <c r="K18" s="34"/>
      <c r="L18" s="35"/>
      <c r="M18" s="207"/>
      <c r="N18" s="76"/>
      <c r="O18" s="35"/>
      <c r="P18" s="35"/>
      <c r="Q18" s="207"/>
      <c r="R18" s="76"/>
      <c r="S18" s="69">
        <v>1</v>
      </c>
      <c r="T18" s="32"/>
      <c r="U18" s="32">
        <v>34</v>
      </c>
      <c r="V18" s="59"/>
    </row>
    <row r="19" spans="1:22" ht="12.75" customHeight="1" x14ac:dyDescent="0.2">
      <c r="A19" s="198">
        <v>2</v>
      </c>
      <c r="B19" s="33" t="s">
        <v>115</v>
      </c>
      <c r="C19" s="37">
        <v>1</v>
      </c>
      <c r="D19" s="38"/>
      <c r="E19" s="30">
        <v>34</v>
      </c>
      <c r="F19" s="31"/>
      <c r="G19" s="37">
        <v>1</v>
      </c>
      <c r="H19" s="38"/>
      <c r="I19" s="30">
        <v>34</v>
      </c>
      <c r="J19" s="31"/>
      <c r="K19" s="37">
        <v>1</v>
      </c>
      <c r="L19" s="38">
        <v>2</v>
      </c>
      <c r="M19" s="30">
        <v>34</v>
      </c>
      <c r="N19" s="31">
        <v>68</v>
      </c>
      <c r="O19" s="38"/>
      <c r="P19" s="38"/>
      <c r="Q19" s="30"/>
      <c r="R19" s="31"/>
      <c r="S19" s="67">
        <v>3</v>
      </c>
      <c r="T19" s="30">
        <v>2</v>
      </c>
      <c r="U19" s="30">
        <v>102</v>
      </c>
      <c r="V19" s="31">
        <v>68</v>
      </c>
    </row>
    <row r="20" spans="1:22" ht="12.75" customHeight="1" x14ac:dyDescent="0.2">
      <c r="A20" s="208">
        <v>3</v>
      </c>
      <c r="B20" s="36" t="s">
        <v>116</v>
      </c>
      <c r="C20" s="37">
        <v>1</v>
      </c>
      <c r="D20" s="38"/>
      <c r="E20" s="30">
        <v>34</v>
      </c>
      <c r="F20" s="31"/>
      <c r="G20" s="37"/>
      <c r="H20" s="38"/>
      <c r="I20" s="30"/>
      <c r="J20" s="31"/>
      <c r="K20" s="37"/>
      <c r="L20" s="38"/>
      <c r="M20" s="30"/>
      <c r="N20" s="31"/>
      <c r="O20" s="38">
        <v>1</v>
      </c>
      <c r="P20" s="38"/>
      <c r="Q20" s="30">
        <v>36</v>
      </c>
      <c r="R20" s="31"/>
      <c r="S20" s="67">
        <v>2</v>
      </c>
      <c r="T20" s="30"/>
      <c r="U20" s="30">
        <v>68</v>
      </c>
      <c r="V20" s="31"/>
    </row>
    <row r="21" spans="1:22" ht="12.75" customHeight="1" x14ac:dyDescent="0.2">
      <c r="A21" s="208">
        <v>4</v>
      </c>
      <c r="B21" s="36" t="s">
        <v>117</v>
      </c>
      <c r="C21" s="37">
        <v>4</v>
      </c>
      <c r="D21" s="38"/>
      <c r="E21" s="30">
        <v>136</v>
      </c>
      <c r="F21" s="31"/>
      <c r="G21" s="37">
        <v>4</v>
      </c>
      <c r="H21" s="38"/>
      <c r="I21" s="30">
        <v>136</v>
      </c>
      <c r="J21" s="31"/>
      <c r="K21" s="37">
        <v>4</v>
      </c>
      <c r="L21" s="38"/>
      <c r="M21" s="30">
        <v>136</v>
      </c>
      <c r="N21" s="31"/>
      <c r="O21" s="37">
        <v>4</v>
      </c>
      <c r="P21" s="38"/>
      <c r="Q21" s="30">
        <v>136</v>
      </c>
      <c r="R21" s="31"/>
      <c r="S21" s="67">
        <v>16</v>
      </c>
      <c r="T21" s="30"/>
      <c r="U21" s="30">
        <v>544</v>
      </c>
      <c r="V21" s="31"/>
    </row>
    <row r="22" spans="1:22" ht="12.75" customHeight="1" x14ac:dyDescent="0.2">
      <c r="A22" s="208">
        <v>5</v>
      </c>
      <c r="B22" s="36" t="s">
        <v>118</v>
      </c>
      <c r="C22" s="37"/>
      <c r="D22" s="38"/>
      <c r="E22" s="30"/>
      <c r="F22" s="31"/>
      <c r="G22" s="37"/>
      <c r="H22" s="38"/>
      <c r="I22" s="30"/>
      <c r="J22" s="31"/>
      <c r="K22" s="37">
        <v>1</v>
      </c>
      <c r="L22" s="38">
        <v>1</v>
      </c>
      <c r="M22" s="30">
        <v>17</v>
      </c>
      <c r="N22" s="31">
        <v>17</v>
      </c>
      <c r="O22" s="38"/>
      <c r="P22" s="38"/>
      <c r="Q22" s="30"/>
      <c r="R22" s="31"/>
      <c r="S22" s="67">
        <v>1</v>
      </c>
      <c r="T22" s="30">
        <v>1</v>
      </c>
      <c r="U22" s="30">
        <v>17</v>
      </c>
      <c r="V22" s="31">
        <v>17</v>
      </c>
    </row>
    <row r="23" spans="1:22" ht="12.75" customHeight="1" x14ac:dyDescent="0.2">
      <c r="A23" s="208">
        <v>6</v>
      </c>
      <c r="B23" s="36" t="s">
        <v>119</v>
      </c>
      <c r="C23" s="37"/>
      <c r="D23" s="38"/>
      <c r="E23" s="30"/>
      <c r="F23" s="31"/>
      <c r="G23" s="37">
        <v>1</v>
      </c>
      <c r="H23" s="38"/>
      <c r="I23" s="30">
        <v>34</v>
      </c>
      <c r="J23" s="31"/>
      <c r="K23" s="37"/>
      <c r="L23" s="38"/>
      <c r="M23" s="30"/>
      <c r="N23" s="31"/>
      <c r="O23" s="38"/>
      <c r="P23" s="38"/>
      <c r="Q23" s="30"/>
      <c r="R23" s="31"/>
      <c r="S23" s="67">
        <v>1</v>
      </c>
      <c r="T23" s="30"/>
      <c r="U23" s="30">
        <v>34</v>
      </c>
      <c r="V23" s="31"/>
    </row>
    <row r="24" spans="1:22" ht="12.75" customHeight="1" x14ac:dyDescent="0.2">
      <c r="A24" s="208">
        <v>7</v>
      </c>
      <c r="B24" s="36" t="s">
        <v>120</v>
      </c>
      <c r="C24" s="37">
        <v>1</v>
      </c>
      <c r="D24" s="38"/>
      <c r="E24" s="30">
        <v>34</v>
      </c>
      <c r="F24" s="31"/>
      <c r="G24" s="37"/>
      <c r="H24" s="38"/>
      <c r="I24" s="30"/>
      <c r="J24" s="31"/>
      <c r="K24" s="37"/>
      <c r="L24" s="38"/>
      <c r="M24" s="30"/>
      <c r="N24" s="31"/>
      <c r="O24" s="38"/>
      <c r="P24" s="38"/>
      <c r="Q24" s="30"/>
      <c r="R24" s="31"/>
      <c r="S24" s="67">
        <v>1</v>
      </c>
      <c r="T24" s="30"/>
      <c r="U24" s="30">
        <v>34</v>
      </c>
      <c r="V24" s="31"/>
    </row>
    <row r="25" spans="1:22" ht="12.75" customHeight="1" x14ac:dyDescent="0.2">
      <c r="A25" s="208">
        <v>8</v>
      </c>
      <c r="B25" s="36" t="s">
        <v>121</v>
      </c>
      <c r="C25" s="37"/>
      <c r="D25" s="38"/>
      <c r="E25" s="30"/>
      <c r="F25" s="31"/>
      <c r="G25" s="37">
        <v>1</v>
      </c>
      <c r="H25" s="38"/>
      <c r="I25" s="30">
        <v>34</v>
      </c>
      <c r="J25" s="31"/>
      <c r="K25" s="37"/>
      <c r="L25" s="38"/>
      <c r="M25" s="30"/>
      <c r="N25" s="31"/>
      <c r="O25" s="38"/>
      <c r="P25" s="38"/>
      <c r="Q25" s="30"/>
      <c r="R25" s="31"/>
      <c r="S25" s="67">
        <v>1</v>
      </c>
      <c r="T25" s="30"/>
      <c r="U25" s="30">
        <v>34</v>
      </c>
      <c r="V25" s="31"/>
    </row>
    <row r="26" spans="1:22" ht="12.75" customHeight="1" x14ac:dyDescent="0.2">
      <c r="A26" s="208">
        <v>9</v>
      </c>
      <c r="B26" s="36" t="s">
        <v>122</v>
      </c>
      <c r="C26" s="37"/>
      <c r="D26" s="38"/>
      <c r="E26" s="30"/>
      <c r="F26" s="31"/>
      <c r="G26" s="37"/>
      <c r="H26" s="38"/>
      <c r="I26" s="30"/>
      <c r="J26" s="31"/>
      <c r="K26" s="37">
        <v>1</v>
      </c>
      <c r="L26" s="38"/>
      <c r="M26" s="30">
        <v>34</v>
      </c>
      <c r="N26" s="31"/>
      <c r="O26" s="38"/>
      <c r="P26" s="38"/>
      <c r="Q26" s="30"/>
      <c r="R26" s="31"/>
      <c r="S26" s="67">
        <v>1</v>
      </c>
      <c r="T26" s="30"/>
      <c r="U26" s="30">
        <v>34</v>
      </c>
      <c r="V26" s="31"/>
    </row>
    <row r="27" spans="1:22" ht="12.75" customHeight="1" x14ac:dyDescent="0.2">
      <c r="A27" s="208">
        <v>10</v>
      </c>
      <c r="B27" s="36" t="s">
        <v>123</v>
      </c>
      <c r="C27" s="37"/>
      <c r="D27" s="38"/>
      <c r="E27" s="30"/>
      <c r="F27" s="31"/>
      <c r="G27" s="37">
        <v>1</v>
      </c>
      <c r="H27" s="38"/>
      <c r="I27" s="30">
        <v>34</v>
      </c>
      <c r="J27" s="31"/>
      <c r="K27" s="37">
        <v>3</v>
      </c>
      <c r="L27" s="38"/>
      <c r="M27" s="30">
        <v>102</v>
      </c>
      <c r="N27" s="31"/>
      <c r="O27" s="38">
        <v>2</v>
      </c>
      <c r="P27" s="38">
        <v>3</v>
      </c>
      <c r="Q27" s="30">
        <v>68</v>
      </c>
      <c r="R27" s="31">
        <v>102</v>
      </c>
      <c r="S27" s="67">
        <v>6</v>
      </c>
      <c r="T27" s="30">
        <v>3</v>
      </c>
      <c r="U27" s="30">
        <v>204</v>
      </c>
      <c r="V27" s="31">
        <v>102</v>
      </c>
    </row>
    <row r="28" spans="1:22" ht="12.75" customHeight="1" x14ac:dyDescent="0.2">
      <c r="A28" s="208">
        <v>11</v>
      </c>
      <c r="B28" s="36" t="s">
        <v>124</v>
      </c>
      <c r="C28" s="37"/>
      <c r="D28" s="38"/>
      <c r="E28" s="30"/>
      <c r="F28" s="31"/>
      <c r="G28" s="37">
        <v>1</v>
      </c>
      <c r="H28" s="38"/>
      <c r="I28" s="30">
        <v>34</v>
      </c>
      <c r="J28" s="31"/>
      <c r="K28" s="37">
        <v>2</v>
      </c>
      <c r="L28" s="38"/>
      <c r="M28" s="30">
        <v>68</v>
      </c>
      <c r="N28" s="31"/>
      <c r="O28" s="38">
        <v>3</v>
      </c>
      <c r="P28" s="38"/>
      <c r="Q28" s="30">
        <v>102</v>
      </c>
      <c r="R28" s="31"/>
      <c r="S28" s="67">
        <v>6</v>
      </c>
      <c r="T28" s="30"/>
      <c r="U28" s="30">
        <v>204</v>
      </c>
      <c r="V28" s="31"/>
    </row>
    <row r="29" spans="1:22" ht="12.75" customHeight="1" x14ac:dyDescent="0.2">
      <c r="A29" s="208">
        <v>12</v>
      </c>
      <c r="B29" s="36" t="s">
        <v>125</v>
      </c>
      <c r="C29" s="37"/>
      <c r="D29" s="38"/>
      <c r="E29" s="30"/>
      <c r="F29" s="31"/>
      <c r="G29" s="37"/>
      <c r="H29" s="38"/>
      <c r="I29" s="30"/>
      <c r="J29" s="31"/>
      <c r="K29" s="37">
        <v>3</v>
      </c>
      <c r="L29" s="38"/>
      <c r="M29" s="30">
        <v>102</v>
      </c>
      <c r="N29" s="31"/>
      <c r="O29" s="38">
        <v>2</v>
      </c>
      <c r="P29" s="38"/>
      <c r="Q29" s="30">
        <v>68</v>
      </c>
      <c r="R29" s="31"/>
      <c r="S29" s="67">
        <v>5</v>
      </c>
      <c r="T29" s="30"/>
      <c r="U29" s="30">
        <v>170</v>
      </c>
      <c r="V29" s="31"/>
    </row>
    <row r="30" spans="1:22" ht="12.75" customHeight="1" x14ac:dyDescent="0.2">
      <c r="A30" s="208">
        <v>13</v>
      </c>
      <c r="B30" s="36" t="s">
        <v>126</v>
      </c>
      <c r="C30" s="37"/>
      <c r="D30" s="38"/>
      <c r="E30" s="30"/>
      <c r="F30" s="31"/>
      <c r="G30" s="37">
        <v>1</v>
      </c>
      <c r="H30" s="38"/>
      <c r="I30" s="30">
        <v>34</v>
      </c>
      <c r="J30" s="31"/>
      <c r="K30" s="37">
        <v>4</v>
      </c>
      <c r="L30" s="38"/>
      <c r="M30" s="30">
        <v>136</v>
      </c>
      <c r="N30" s="31"/>
      <c r="O30" s="38">
        <v>3</v>
      </c>
      <c r="P30" s="38"/>
      <c r="Q30" s="30">
        <v>102</v>
      </c>
      <c r="R30" s="31"/>
      <c r="S30" s="67">
        <v>8</v>
      </c>
      <c r="T30" s="30"/>
      <c r="U30" s="30">
        <v>272</v>
      </c>
      <c r="V30" s="31"/>
    </row>
    <row r="31" spans="1:22" ht="12.75" customHeight="1" x14ac:dyDescent="0.2">
      <c r="A31" s="208">
        <v>14</v>
      </c>
      <c r="B31" s="36" t="s">
        <v>127</v>
      </c>
      <c r="C31" s="37"/>
      <c r="D31" s="38"/>
      <c r="E31" s="30"/>
      <c r="F31" s="31"/>
      <c r="G31" s="37"/>
      <c r="H31" s="38"/>
      <c r="I31" s="30"/>
      <c r="J31" s="31"/>
      <c r="K31" s="37"/>
      <c r="L31" s="38"/>
      <c r="M31" s="30"/>
      <c r="N31" s="31"/>
      <c r="O31" s="38">
        <v>1</v>
      </c>
      <c r="P31" s="38"/>
      <c r="Q31" s="30">
        <v>34</v>
      </c>
      <c r="R31" s="31"/>
      <c r="S31" s="38">
        <v>1</v>
      </c>
      <c r="T31" s="38"/>
      <c r="U31" s="30">
        <v>34</v>
      </c>
      <c r="V31" s="31"/>
    </row>
    <row r="32" spans="1:22" ht="12.75" customHeight="1" x14ac:dyDescent="0.2">
      <c r="A32" s="208">
        <v>15</v>
      </c>
      <c r="B32" s="96" t="s">
        <v>128</v>
      </c>
      <c r="C32" s="37"/>
      <c r="D32" s="64"/>
      <c r="E32" s="30"/>
      <c r="F32" s="31"/>
      <c r="G32" s="37"/>
      <c r="H32" s="38"/>
      <c r="I32" s="30"/>
      <c r="J32" s="31"/>
      <c r="K32" s="37">
        <v>1</v>
      </c>
      <c r="L32" s="38"/>
      <c r="M32" s="30">
        <v>34</v>
      </c>
      <c r="N32" s="31"/>
      <c r="O32" s="38">
        <v>1</v>
      </c>
      <c r="P32" s="38">
        <v>1</v>
      </c>
      <c r="Q32" s="30">
        <v>34</v>
      </c>
      <c r="R32" s="31">
        <v>34</v>
      </c>
      <c r="S32" s="67">
        <v>2</v>
      </c>
      <c r="T32" s="30">
        <v>1</v>
      </c>
      <c r="U32" s="30">
        <v>68</v>
      </c>
      <c r="V32" s="31">
        <v>34</v>
      </c>
    </row>
    <row r="33" spans="1:22" ht="12.75" customHeight="1" x14ac:dyDescent="0.2">
      <c r="A33" s="208">
        <v>16</v>
      </c>
      <c r="B33" s="96" t="s">
        <v>129</v>
      </c>
      <c r="C33" s="209"/>
      <c r="D33" s="210"/>
      <c r="E33" s="94"/>
      <c r="F33" s="95"/>
      <c r="G33" s="209"/>
      <c r="H33" s="211"/>
      <c r="I33" s="94"/>
      <c r="J33" s="95"/>
      <c r="K33" s="209"/>
      <c r="L33" s="211"/>
      <c r="M33" s="94"/>
      <c r="N33" s="95"/>
      <c r="O33" s="211">
        <v>1</v>
      </c>
      <c r="P33" s="211"/>
      <c r="Q33" s="94">
        <v>34</v>
      </c>
      <c r="R33" s="95"/>
      <c r="S33" s="67">
        <v>1</v>
      </c>
      <c r="T33" s="30"/>
      <c r="U33" s="30">
        <v>34</v>
      </c>
      <c r="V33" s="31"/>
    </row>
    <row r="34" spans="1:22" ht="12.75" customHeight="1" x14ac:dyDescent="0.2">
      <c r="A34" s="208">
        <v>17</v>
      </c>
      <c r="B34" s="96" t="s">
        <v>130</v>
      </c>
      <c r="C34" s="209"/>
      <c r="D34" s="210"/>
      <c r="E34" s="94"/>
      <c r="F34" s="95"/>
      <c r="G34" s="209"/>
      <c r="H34" s="211"/>
      <c r="I34" s="94"/>
      <c r="J34" s="95"/>
      <c r="K34" s="209"/>
      <c r="L34" s="211"/>
      <c r="M34" s="94"/>
      <c r="N34" s="95"/>
      <c r="O34" s="211">
        <v>1</v>
      </c>
      <c r="P34" s="211"/>
      <c r="Q34" s="94">
        <v>34</v>
      </c>
      <c r="R34" s="95"/>
      <c r="S34" s="67">
        <v>1</v>
      </c>
      <c r="T34" s="30"/>
      <c r="U34" s="30">
        <v>34</v>
      </c>
      <c r="V34" s="31"/>
    </row>
    <row r="35" spans="1:22" ht="12.75" customHeight="1" x14ac:dyDescent="0.2">
      <c r="A35" s="208">
        <v>18</v>
      </c>
      <c r="B35" s="96" t="s">
        <v>131</v>
      </c>
      <c r="C35" s="209"/>
      <c r="D35" s="210"/>
      <c r="E35" s="94"/>
      <c r="F35" s="95"/>
      <c r="G35" s="209"/>
      <c r="H35" s="211"/>
      <c r="I35" s="94"/>
      <c r="J35" s="95"/>
      <c r="K35" s="209">
        <v>1</v>
      </c>
      <c r="L35" s="211"/>
      <c r="M35" s="94">
        <v>34</v>
      </c>
      <c r="N35" s="95"/>
      <c r="O35" s="211"/>
      <c r="P35" s="211"/>
      <c r="Q35" s="94"/>
      <c r="R35" s="95"/>
      <c r="S35" s="67">
        <v>1</v>
      </c>
      <c r="T35" s="30"/>
      <c r="U35" s="30">
        <v>34</v>
      </c>
      <c r="V35" s="31"/>
    </row>
    <row r="36" spans="1:22" ht="23.25" customHeight="1" x14ac:dyDescent="0.2">
      <c r="A36" s="58">
        <v>19</v>
      </c>
      <c r="B36" s="36" t="s">
        <v>132</v>
      </c>
      <c r="C36" s="209"/>
      <c r="D36" s="211"/>
      <c r="E36" s="94"/>
      <c r="F36" s="95"/>
      <c r="G36" s="209"/>
      <c r="H36" s="211"/>
      <c r="I36" s="94"/>
      <c r="J36" s="95"/>
      <c r="K36" s="209"/>
      <c r="L36" s="211"/>
      <c r="M36" s="94"/>
      <c r="N36" s="95"/>
      <c r="O36" s="211">
        <v>1</v>
      </c>
      <c r="P36" s="211"/>
      <c r="Q36" s="94">
        <v>34</v>
      </c>
      <c r="R36" s="95"/>
      <c r="S36" s="67">
        <v>1</v>
      </c>
      <c r="T36" s="30"/>
      <c r="U36" s="30">
        <v>34</v>
      </c>
      <c r="V36" s="31"/>
    </row>
    <row r="37" spans="1:22" ht="12.75" customHeight="1" thickBot="1" x14ac:dyDescent="0.25">
      <c r="A37" s="58">
        <v>20</v>
      </c>
      <c r="B37" s="36" t="s">
        <v>133</v>
      </c>
      <c r="C37" s="212"/>
      <c r="D37" s="213"/>
      <c r="E37" s="74"/>
      <c r="F37" s="68"/>
      <c r="G37" s="212"/>
      <c r="H37" s="213"/>
      <c r="I37" s="74"/>
      <c r="J37" s="68"/>
      <c r="K37" s="212"/>
      <c r="L37" s="213"/>
      <c r="M37" s="74"/>
      <c r="N37" s="68"/>
      <c r="O37" s="213"/>
      <c r="P37" s="213"/>
      <c r="Q37" s="74"/>
      <c r="R37" s="68"/>
      <c r="S37" s="75"/>
      <c r="T37" s="74"/>
      <c r="U37" s="74"/>
      <c r="V37" s="68"/>
    </row>
    <row r="38" spans="1:22" ht="13.5" thickBot="1" x14ac:dyDescent="0.25">
      <c r="A38" s="258" t="s">
        <v>18</v>
      </c>
      <c r="B38" s="259"/>
      <c r="C38" s="81">
        <f t="shared" ref="C38:V38" si="0">SUM(C7:C16)</f>
        <v>13</v>
      </c>
      <c r="D38" s="97">
        <f t="shared" si="0"/>
        <v>0</v>
      </c>
      <c r="E38" s="97">
        <f t="shared" si="0"/>
        <v>425</v>
      </c>
      <c r="F38" s="214">
        <f t="shared" si="0"/>
        <v>17</v>
      </c>
      <c r="G38" s="81">
        <f t="shared" si="0"/>
        <v>14</v>
      </c>
      <c r="H38" s="97">
        <f t="shared" si="0"/>
        <v>0</v>
      </c>
      <c r="I38" s="97">
        <f t="shared" si="0"/>
        <v>459</v>
      </c>
      <c r="J38" s="214">
        <f t="shared" si="0"/>
        <v>17</v>
      </c>
      <c r="K38" s="81">
        <f t="shared" si="0"/>
        <v>8</v>
      </c>
      <c r="L38" s="97">
        <f t="shared" si="0"/>
        <v>0</v>
      </c>
      <c r="M38" s="97">
        <f t="shared" si="0"/>
        <v>272</v>
      </c>
      <c r="N38" s="214">
        <f t="shared" si="0"/>
        <v>0</v>
      </c>
      <c r="O38" s="81">
        <f t="shared" si="0"/>
        <v>8</v>
      </c>
      <c r="P38" s="97">
        <f t="shared" si="0"/>
        <v>0</v>
      </c>
      <c r="Q38" s="97">
        <f t="shared" si="0"/>
        <v>272</v>
      </c>
      <c r="R38" s="214">
        <f t="shared" si="0"/>
        <v>0</v>
      </c>
      <c r="S38" s="84">
        <f t="shared" si="0"/>
        <v>43</v>
      </c>
      <c r="T38" s="98">
        <f t="shared" si="0"/>
        <v>0</v>
      </c>
      <c r="U38" s="98">
        <f t="shared" si="0"/>
        <v>1428</v>
      </c>
      <c r="V38" s="215">
        <f t="shared" si="0"/>
        <v>34</v>
      </c>
    </row>
    <row r="39" spans="1:22" ht="13.5" thickBot="1" x14ac:dyDescent="0.25">
      <c r="A39" s="260" t="s">
        <v>19</v>
      </c>
      <c r="B39" s="261"/>
      <c r="C39" s="216">
        <f t="shared" ref="C39:V39" si="1">SUM(C18:C37)</f>
        <v>8</v>
      </c>
      <c r="D39" s="217">
        <f t="shared" si="1"/>
        <v>0</v>
      </c>
      <c r="E39" s="217">
        <f t="shared" si="1"/>
        <v>272</v>
      </c>
      <c r="F39" s="218">
        <f t="shared" si="1"/>
        <v>0</v>
      </c>
      <c r="G39" s="216">
        <f t="shared" si="1"/>
        <v>10</v>
      </c>
      <c r="H39" s="217">
        <f t="shared" si="1"/>
        <v>0</v>
      </c>
      <c r="I39" s="217">
        <f t="shared" si="1"/>
        <v>340</v>
      </c>
      <c r="J39" s="218">
        <f t="shared" si="1"/>
        <v>0</v>
      </c>
      <c r="K39" s="216">
        <f t="shared" si="1"/>
        <v>21</v>
      </c>
      <c r="L39" s="217">
        <f t="shared" si="1"/>
        <v>3</v>
      </c>
      <c r="M39" s="217">
        <f t="shared" si="1"/>
        <v>697</v>
      </c>
      <c r="N39" s="218">
        <f t="shared" si="1"/>
        <v>85</v>
      </c>
      <c r="O39" s="216">
        <f t="shared" si="1"/>
        <v>20</v>
      </c>
      <c r="P39" s="217">
        <f t="shared" si="1"/>
        <v>4</v>
      </c>
      <c r="Q39" s="217">
        <f t="shared" si="1"/>
        <v>682</v>
      </c>
      <c r="R39" s="218">
        <f t="shared" si="1"/>
        <v>136</v>
      </c>
      <c r="S39" s="216">
        <f t="shared" si="1"/>
        <v>59</v>
      </c>
      <c r="T39" s="217">
        <f t="shared" si="1"/>
        <v>7</v>
      </c>
      <c r="U39" s="217">
        <f t="shared" si="1"/>
        <v>1989</v>
      </c>
      <c r="V39" s="218">
        <f t="shared" si="1"/>
        <v>221</v>
      </c>
    </row>
    <row r="40" spans="1:22" ht="14.25" thickTop="1" thickBot="1" x14ac:dyDescent="0.25">
      <c r="A40" s="250" t="s">
        <v>20</v>
      </c>
      <c r="B40" s="251"/>
      <c r="C40" s="192">
        <f>C38+C39</f>
        <v>21</v>
      </c>
      <c r="D40" s="191">
        <f t="shared" ref="D40:V40" si="2">D38+D39</f>
        <v>0</v>
      </c>
      <c r="E40" s="191">
        <f t="shared" si="2"/>
        <v>697</v>
      </c>
      <c r="F40" s="23">
        <f t="shared" si="2"/>
        <v>17</v>
      </c>
      <c r="G40" s="192">
        <f t="shared" si="2"/>
        <v>24</v>
      </c>
      <c r="H40" s="191">
        <f t="shared" si="2"/>
        <v>0</v>
      </c>
      <c r="I40" s="191">
        <f t="shared" si="2"/>
        <v>799</v>
      </c>
      <c r="J40" s="23">
        <f t="shared" si="2"/>
        <v>17</v>
      </c>
      <c r="K40" s="192">
        <f t="shared" si="2"/>
        <v>29</v>
      </c>
      <c r="L40" s="191">
        <f t="shared" si="2"/>
        <v>3</v>
      </c>
      <c r="M40" s="191">
        <f t="shared" si="2"/>
        <v>969</v>
      </c>
      <c r="N40" s="23">
        <f t="shared" si="2"/>
        <v>85</v>
      </c>
      <c r="O40" s="192">
        <f t="shared" si="2"/>
        <v>28</v>
      </c>
      <c r="P40" s="191">
        <f t="shared" si="2"/>
        <v>4</v>
      </c>
      <c r="Q40" s="191">
        <f t="shared" si="2"/>
        <v>954</v>
      </c>
      <c r="R40" s="23">
        <f t="shared" si="2"/>
        <v>136</v>
      </c>
      <c r="S40" s="192">
        <f t="shared" si="2"/>
        <v>102</v>
      </c>
      <c r="T40" s="191">
        <f t="shared" si="2"/>
        <v>7</v>
      </c>
      <c r="U40" s="191">
        <f t="shared" si="2"/>
        <v>3417</v>
      </c>
      <c r="V40" s="23">
        <f t="shared" si="2"/>
        <v>255</v>
      </c>
    </row>
    <row r="41" spans="1:22" ht="14.25" thickTop="1" thickBot="1" x14ac:dyDescent="0.25">
      <c r="A41" s="307"/>
      <c r="B41" s="308"/>
      <c r="C41" s="234">
        <f>C40+D40</f>
        <v>21</v>
      </c>
      <c r="D41" s="309"/>
      <c r="E41" s="232">
        <f>E40+F40</f>
        <v>714</v>
      </c>
      <c r="F41" s="310"/>
      <c r="G41" s="234">
        <f>G40+H40</f>
        <v>24</v>
      </c>
      <c r="H41" s="309"/>
      <c r="I41" s="232">
        <f>I40+J40</f>
        <v>816</v>
      </c>
      <c r="J41" s="310"/>
      <c r="K41" s="234">
        <f>K40+L40</f>
        <v>32</v>
      </c>
      <c r="L41" s="309"/>
      <c r="M41" s="232">
        <f>M40+N40</f>
        <v>1054</v>
      </c>
      <c r="N41" s="310"/>
      <c r="O41" s="234">
        <f>O40+P40</f>
        <v>32</v>
      </c>
      <c r="P41" s="309"/>
      <c r="Q41" s="232">
        <f>Q40+R40</f>
        <v>1090</v>
      </c>
      <c r="R41" s="310"/>
      <c r="S41" s="234">
        <f>S40+T40</f>
        <v>109</v>
      </c>
      <c r="T41" s="309"/>
      <c r="U41" s="232">
        <f>U40+V40</f>
        <v>3672</v>
      </c>
      <c r="V41" s="310"/>
    </row>
    <row r="42" spans="1:22" ht="13.5" thickTop="1" x14ac:dyDescent="0.2">
      <c r="A42" s="219"/>
      <c r="B42" s="220"/>
      <c r="C42" s="221"/>
      <c r="D42" s="221"/>
      <c r="E42" s="221"/>
      <c r="F42" s="221"/>
      <c r="G42" s="221"/>
      <c r="H42" s="221"/>
      <c r="I42" s="221"/>
      <c r="J42" s="222"/>
      <c r="K42" s="221"/>
      <c r="L42" s="221"/>
      <c r="M42" s="221"/>
      <c r="N42" s="221"/>
      <c r="O42" s="221"/>
      <c r="P42" s="221"/>
      <c r="Q42" s="221"/>
      <c r="R42" s="221"/>
      <c r="S42" s="221"/>
      <c r="T42" s="223"/>
      <c r="U42" s="221"/>
      <c r="V42" s="223"/>
    </row>
    <row r="43" spans="1:22" x14ac:dyDescent="0.2">
      <c r="A43" s="1"/>
      <c r="B43" s="306" t="s">
        <v>68</v>
      </c>
      <c r="C43" s="306"/>
      <c r="D43" s="306"/>
      <c r="E43" s="306"/>
      <c r="F43" s="306"/>
      <c r="G43" s="306"/>
      <c r="H43" s="306"/>
      <c r="I43" s="306"/>
      <c r="J43" s="306"/>
      <c r="K43" s="306"/>
      <c r="L43" s="306"/>
      <c r="M43" s="306"/>
      <c r="N43" s="306"/>
      <c r="O43" s="306"/>
      <c r="P43" s="306"/>
      <c r="Q43" s="306"/>
      <c r="R43" s="306"/>
      <c r="S43" s="306"/>
      <c r="T43" s="306"/>
      <c r="U43" s="306"/>
      <c r="V43" s="306"/>
    </row>
    <row r="44" spans="1:22" x14ac:dyDescent="0.2">
      <c r="A44" s="1"/>
      <c r="B44" s="220" t="s">
        <v>134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2"/>
      <c r="U44" s="1"/>
      <c r="V44" s="2"/>
    </row>
    <row r="45" spans="1:22" x14ac:dyDescent="0.2">
      <c r="A45" s="1"/>
      <c r="B45" s="220" t="s">
        <v>135</v>
      </c>
      <c r="C45" s="224"/>
      <c r="D45" s="224"/>
      <c r="E45" s="224"/>
      <c r="F45" s="224"/>
      <c r="G45" s="224"/>
      <c r="H45" s="224"/>
      <c r="I45" s="224"/>
      <c r="J45" s="1"/>
      <c r="K45" s="1"/>
      <c r="L45" s="1"/>
      <c r="M45" s="1"/>
      <c r="N45" s="1"/>
      <c r="O45" s="1"/>
      <c r="P45" s="1"/>
      <c r="Q45" s="1"/>
      <c r="R45" s="1"/>
      <c r="S45" s="1"/>
      <c r="T45" s="2"/>
      <c r="U45" s="1"/>
      <c r="V45" s="2"/>
    </row>
  </sheetData>
  <mergeCells count="34">
    <mergeCell ref="A6:B6"/>
    <mergeCell ref="A17:B17"/>
    <mergeCell ref="A1:G1"/>
    <mergeCell ref="A2:G2"/>
    <mergeCell ref="A4:B5"/>
    <mergeCell ref="C4:F4"/>
    <mergeCell ref="G4:J4"/>
    <mergeCell ref="O4:R4"/>
    <mergeCell ref="S4:V4"/>
    <mergeCell ref="C5:D5"/>
    <mergeCell ref="E5:F5"/>
    <mergeCell ref="G5:H5"/>
    <mergeCell ref="I5:J5"/>
    <mergeCell ref="K5:L5"/>
    <mergeCell ref="M5:N5"/>
    <mergeCell ref="O5:P5"/>
    <mergeCell ref="Q5:R5"/>
    <mergeCell ref="K4:N4"/>
    <mergeCell ref="S5:T5"/>
    <mergeCell ref="U5:V5"/>
    <mergeCell ref="A38:B38"/>
    <mergeCell ref="B43:V43"/>
    <mergeCell ref="A40:B41"/>
    <mergeCell ref="C41:D41"/>
    <mergeCell ref="E41:F41"/>
    <mergeCell ref="G41:H41"/>
    <mergeCell ref="I41:J41"/>
    <mergeCell ref="K41:L41"/>
    <mergeCell ref="M41:N41"/>
    <mergeCell ref="O41:P41"/>
    <mergeCell ref="Q41:R41"/>
    <mergeCell ref="S41:T41"/>
    <mergeCell ref="U41:V41"/>
    <mergeCell ref="A39:B3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3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3"/>
  <sheetViews>
    <sheetView zoomScale="145" zoomScaleNormal="145" workbookViewId="0">
      <selection sqref="A1:G1"/>
    </sheetView>
  </sheetViews>
  <sheetFormatPr defaultColWidth="9.140625" defaultRowHeight="12.75" x14ac:dyDescent="0.2"/>
  <cols>
    <col min="1" max="1" width="3.42578125" style="1" customWidth="1"/>
    <col min="2" max="2" width="38" style="1" customWidth="1"/>
    <col min="3" max="15" width="7" style="1" customWidth="1"/>
    <col min="16" max="16" width="7" style="2" customWidth="1"/>
    <col min="17" max="17" width="7" style="1" customWidth="1"/>
    <col min="18" max="18" width="7" style="2" customWidth="1"/>
    <col min="19" max="20" width="6.140625" style="2" customWidth="1"/>
    <col min="21" max="21" width="26.85546875" style="1" customWidth="1"/>
    <col min="22" max="16384" width="9.140625" style="1"/>
  </cols>
  <sheetData>
    <row r="1" spans="1:20" ht="15" customHeight="1" x14ac:dyDescent="0.2">
      <c r="A1" s="241" t="s">
        <v>23</v>
      </c>
      <c r="B1" s="242"/>
      <c r="C1" s="242"/>
      <c r="D1" s="242"/>
      <c r="E1" s="242"/>
      <c r="F1" s="242"/>
      <c r="G1" s="242"/>
    </row>
    <row r="2" spans="1:20" ht="15" customHeight="1" x14ac:dyDescent="0.2">
      <c r="A2" s="243" t="s">
        <v>34</v>
      </c>
      <c r="B2" s="244"/>
      <c r="C2" s="244"/>
      <c r="D2" s="244"/>
      <c r="E2" s="244"/>
      <c r="F2" s="244"/>
      <c r="G2" s="244"/>
    </row>
    <row r="3" spans="1:20" ht="15" customHeight="1" thickBot="1" x14ac:dyDescent="0.25">
      <c r="A3" s="55"/>
      <c r="B3" s="56"/>
    </row>
    <row r="4" spans="1:20" ht="15" customHeight="1" thickTop="1" x14ac:dyDescent="0.2">
      <c r="A4" s="245" t="s">
        <v>0</v>
      </c>
      <c r="B4" s="246"/>
      <c r="C4" s="225" t="s">
        <v>1</v>
      </c>
      <c r="D4" s="226"/>
      <c r="E4" s="226"/>
      <c r="F4" s="227"/>
      <c r="G4" s="228" t="s">
        <v>2</v>
      </c>
      <c r="H4" s="226"/>
      <c r="I4" s="226"/>
      <c r="J4" s="226"/>
      <c r="K4" s="225" t="s">
        <v>3</v>
      </c>
      <c r="L4" s="226"/>
      <c r="M4" s="226"/>
      <c r="N4" s="227"/>
      <c r="O4" s="229" t="s">
        <v>5</v>
      </c>
      <c r="P4" s="230"/>
      <c r="Q4" s="230"/>
      <c r="R4" s="231"/>
      <c r="S4" s="4"/>
      <c r="T4" s="4"/>
    </row>
    <row r="5" spans="1:20" ht="15" customHeight="1" x14ac:dyDescent="0.2">
      <c r="A5" s="247"/>
      <c r="B5" s="248"/>
      <c r="C5" s="240" t="s">
        <v>6</v>
      </c>
      <c r="D5" s="239"/>
      <c r="E5" s="236" t="s">
        <v>7</v>
      </c>
      <c r="F5" s="237"/>
      <c r="G5" s="238" t="s">
        <v>6</v>
      </c>
      <c r="H5" s="239"/>
      <c r="I5" s="236" t="s">
        <v>7</v>
      </c>
      <c r="J5" s="238"/>
      <c r="K5" s="240" t="s">
        <v>6</v>
      </c>
      <c r="L5" s="239"/>
      <c r="M5" s="236" t="s">
        <v>7</v>
      </c>
      <c r="N5" s="237"/>
      <c r="O5" s="240" t="s">
        <v>6</v>
      </c>
      <c r="P5" s="239"/>
      <c r="Q5" s="236" t="s">
        <v>7</v>
      </c>
      <c r="R5" s="237"/>
      <c r="S5" s="4"/>
      <c r="T5" s="4"/>
    </row>
    <row r="6" spans="1:20" ht="15" customHeight="1" thickBot="1" x14ac:dyDescent="0.25">
      <c r="A6" s="254" t="s">
        <v>8</v>
      </c>
      <c r="B6" s="255"/>
      <c r="C6" s="5" t="s">
        <v>9</v>
      </c>
      <c r="D6" s="6" t="s">
        <v>10</v>
      </c>
      <c r="E6" s="6" t="s">
        <v>9</v>
      </c>
      <c r="F6" s="7" t="s">
        <v>10</v>
      </c>
      <c r="G6" s="8" t="s">
        <v>9</v>
      </c>
      <c r="H6" s="6" t="s">
        <v>10</v>
      </c>
      <c r="I6" s="6" t="s">
        <v>9</v>
      </c>
      <c r="J6" s="3" t="s">
        <v>10</v>
      </c>
      <c r="K6" s="5" t="s">
        <v>9</v>
      </c>
      <c r="L6" s="6" t="s">
        <v>10</v>
      </c>
      <c r="M6" s="6" t="s">
        <v>9</v>
      </c>
      <c r="N6" s="7" t="s">
        <v>10</v>
      </c>
      <c r="O6" s="70" t="s">
        <v>9</v>
      </c>
      <c r="P6" s="71" t="s">
        <v>10</v>
      </c>
      <c r="Q6" s="71" t="s">
        <v>9</v>
      </c>
      <c r="R6" s="72" t="s">
        <v>10</v>
      </c>
      <c r="S6" s="4"/>
      <c r="T6" s="4"/>
    </row>
    <row r="7" spans="1:20" ht="15" customHeight="1" x14ac:dyDescent="0.2">
      <c r="A7" s="57">
        <v>1</v>
      </c>
      <c r="B7" s="33" t="s">
        <v>11</v>
      </c>
      <c r="C7" s="34">
        <v>3</v>
      </c>
      <c r="D7" s="35"/>
      <c r="E7" s="28">
        <f>IF(C7&gt;0,C7*34, " ")</f>
        <v>102</v>
      </c>
      <c r="F7" s="29" t="str">
        <f>IF(D7&gt;0,D7*34, " ")</f>
        <v xml:space="preserve"> </v>
      </c>
      <c r="G7" s="40">
        <v>2</v>
      </c>
      <c r="H7" s="35"/>
      <c r="I7" s="28">
        <f>IF(G7&gt;0,G7*34, " ")</f>
        <v>68</v>
      </c>
      <c r="J7" s="29" t="str">
        <f>IF(H7&gt;0,H7*34, " ")</f>
        <v xml:space="preserve"> </v>
      </c>
      <c r="K7" s="34">
        <v>2</v>
      </c>
      <c r="L7" s="35"/>
      <c r="M7" s="28">
        <f>IF(K7&gt;0,K7*32, " ")</f>
        <v>64</v>
      </c>
      <c r="N7" s="29" t="str">
        <f>IF(L7&gt;0,L7*32, " ")</f>
        <v xml:space="preserve"> </v>
      </c>
      <c r="O7" s="69">
        <f>IF(C7+G7+K7&gt;0,C7+G7+K7, " ")</f>
        <v>7</v>
      </c>
      <c r="P7" s="32" t="str">
        <f>IF(D7+H7+L7&gt;0, D7+H7+L7, " ")</f>
        <v xml:space="preserve"> </v>
      </c>
      <c r="Q7" s="32">
        <f>IF(O7&lt;&gt;" ", (IF(E7&lt;&gt;" ", E7, 0)+IF(I7&lt;&gt;" ", I7, 0)+IF(M7&lt;&gt;" ", M7, 0)), " ")</f>
        <v>234</v>
      </c>
      <c r="R7" s="59" t="str">
        <f>IF(P7&lt;&gt;" ", (IF(F7&lt;&gt;" ", F7, 0)+IF(J7&lt;&gt;" ", J7, 0)+IF(N7&lt;&gt;" ", N7, 0)), " ")</f>
        <v xml:space="preserve"> </v>
      </c>
      <c r="S7" s="9"/>
      <c r="T7" s="9"/>
    </row>
    <row r="8" spans="1:20" ht="15" customHeight="1" x14ac:dyDescent="0.2">
      <c r="A8" s="57">
        <v>2</v>
      </c>
      <c r="B8" s="36" t="s">
        <v>12</v>
      </c>
      <c r="C8" s="37">
        <v>2</v>
      </c>
      <c r="D8" s="38"/>
      <c r="E8" s="30">
        <f>IF(C8&gt;0,C8*34, " ")</f>
        <v>68</v>
      </c>
      <c r="F8" s="31" t="str">
        <f>IF(D8&gt;0,D8*34, " ")</f>
        <v xml:space="preserve"> </v>
      </c>
      <c r="G8" s="41">
        <v>2</v>
      </c>
      <c r="H8" s="38"/>
      <c r="I8" s="30">
        <f>IF(G8&gt;0,G8*34, " ")</f>
        <v>68</v>
      </c>
      <c r="J8" s="31" t="str">
        <f>IF(H8&gt;0,H8*34, " ")</f>
        <v xml:space="preserve"> </v>
      </c>
      <c r="K8" s="37">
        <v>2</v>
      </c>
      <c r="L8" s="38"/>
      <c r="M8" s="30">
        <f>IF(K8&gt;0,K8*32, " ")</f>
        <v>64</v>
      </c>
      <c r="N8" s="31" t="str">
        <f>IF(L8&gt;0,L8*32, " ")</f>
        <v xml:space="preserve"> </v>
      </c>
      <c r="O8" s="67">
        <f t="shared" ref="O8:O14" si="0">IF(C8+G8+K8&gt;0,C8+G8+K8, " ")</f>
        <v>6</v>
      </c>
      <c r="P8" s="30" t="str">
        <f t="shared" ref="P8:P14" si="1">IF(D8+H8+L8&gt;0, D8+H8+L8, " ")</f>
        <v xml:space="preserve"> </v>
      </c>
      <c r="Q8" s="30">
        <f t="shared" ref="Q8:R14" si="2">IF(O8&lt;&gt;" ", (IF(E8&lt;&gt;" ", E8, 0)+IF(I8&lt;&gt;" ", I8, 0)+IF(M8&lt;&gt;" ", M8, 0)), " ")</f>
        <v>200</v>
      </c>
      <c r="R8" s="31" t="str">
        <f t="shared" si="2"/>
        <v xml:space="preserve"> </v>
      </c>
      <c r="S8" s="9"/>
      <c r="T8" s="9"/>
    </row>
    <row r="9" spans="1:20" ht="15" customHeight="1" x14ac:dyDescent="0.2">
      <c r="A9" s="57">
        <v>3</v>
      </c>
      <c r="B9" s="36" t="s">
        <v>15</v>
      </c>
      <c r="C9" s="37">
        <v>2</v>
      </c>
      <c r="D9" s="38"/>
      <c r="E9" s="30">
        <f t="shared" ref="E9:F14" si="3">IF(C9&gt;0,C9*34, " ")</f>
        <v>68</v>
      </c>
      <c r="F9" s="31" t="str">
        <f t="shared" si="3"/>
        <v xml:space="preserve"> </v>
      </c>
      <c r="G9" s="38">
        <v>2</v>
      </c>
      <c r="H9" s="38"/>
      <c r="I9" s="30">
        <f t="shared" ref="I9:J12" si="4">IF(G9&gt;0,G9*34, " ")</f>
        <v>68</v>
      </c>
      <c r="J9" s="31" t="str">
        <f t="shared" si="4"/>
        <v xml:space="preserve"> </v>
      </c>
      <c r="K9" s="37">
        <v>2</v>
      </c>
      <c r="L9" s="38"/>
      <c r="M9" s="30">
        <f t="shared" ref="M9:N14" si="5">IF(K9&gt;0,K9*32, " ")</f>
        <v>64</v>
      </c>
      <c r="N9" s="31" t="str">
        <f t="shared" si="5"/>
        <v xml:space="preserve"> </v>
      </c>
      <c r="O9" s="67">
        <f t="shared" si="0"/>
        <v>6</v>
      </c>
      <c r="P9" s="30" t="str">
        <f t="shared" si="1"/>
        <v xml:space="preserve"> </v>
      </c>
      <c r="Q9" s="30">
        <f t="shared" si="2"/>
        <v>200</v>
      </c>
      <c r="R9" s="31" t="str">
        <f t="shared" si="2"/>
        <v xml:space="preserve"> </v>
      </c>
      <c r="S9" s="9"/>
      <c r="T9" s="9"/>
    </row>
    <row r="10" spans="1:20" ht="15" customHeight="1" x14ac:dyDescent="0.2">
      <c r="A10" s="57">
        <v>4</v>
      </c>
      <c r="B10" s="39" t="s">
        <v>16</v>
      </c>
      <c r="C10" s="37">
        <v>2</v>
      </c>
      <c r="D10" s="38"/>
      <c r="E10" s="30">
        <v>68</v>
      </c>
      <c r="F10" s="31" t="str">
        <f t="shared" si="3"/>
        <v xml:space="preserve"> </v>
      </c>
      <c r="G10" s="38">
        <v>2</v>
      </c>
      <c r="H10" s="38"/>
      <c r="I10" s="30">
        <f t="shared" si="4"/>
        <v>68</v>
      </c>
      <c r="J10" s="31" t="str">
        <f t="shared" si="4"/>
        <v xml:space="preserve"> </v>
      </c>
      <c r="K10" s="37"/>
      <c r="L10" s="38"/>
      <c r="M10" s="30" t="str">
        <f t="shared" si="5"/>
        <v xml:space="preserve"> </v>
      </c>
      <c r="N10" s="31" t="str">
        <f t="shared" si="5"/>
        <v xml:space="preserve"> </v>
      </c>
      <c r="O10" s="67">
        <f t="shared" si="0"/>
        <v>4</v>
      </c>
      <c r="P10" s="30" t="str">
        <f t="shared" si="1"/>
        <v xml:space="preserve"> </v>
      </c>
      <c r="Q10" s="30">
        <f t="shared" si="2"/>
        <v>136</v>
      </c>
      <c r="R10" s="31" t="str">
        <f t="shared" si="2"/>
        <v xml:space="preserve"> </v>
      </c>
      <c r="S10" s="9"/>
      <c r="T10" s="9"/>
    </row>
    <row r="11" spans="1:20" ht="15" customHeight="1" x14ac:dyDescent="0.2">
      <c r="A11" s="57">
        <v>5</v>
      </c>
      <c r="B11" s="39" t="s">
        <v>21</v>
      </c>
      <c r="C11" s="37"/>
      <c r="D11" s="38">
        <v>2</v>
      </c>
      <c r="E11" s="30" t="str">
        <f t="shared" si="3"/>
        <v xml:space="preserve"> </v>
      </c>
      <c r="F11" s="31">
        <f t="shared" si="3"/>
        <v>68</v>
      </c>
      <c r="G11" s="38"/>
      <c r="H11" s="38"/>
      <c r="I11" s="30" t="str">
        <f t="shared" si="4"/>
        <v xml:space="preserve"> </v>
      </c>
      <c r="J11" s="31" t="str">
        <f t="shared" si="4"/>
        <v xml:space="preserve"> </v>
      </c>
      <c r="K11" s="37"/>
      <c r="L11" s="38"/>
      <c r="M11" s="30" t="str">
        <f t="shared" si="5"/>
        <v xml:space="preserve"> </v>
      </c>
      <c r="N11" s="31" t="str">
        <f t="shared" si="5"/>
        <v xml:space="preserve"> </v>
      </c>
      <c r="O11" s="67" t="str">
        <f t="shared" si="0"/>
        <v xml:space="preserve"> </v>
      </c>
      <c r="P11" s="30">
        <f t="shared" si="1"/>
        <v>2</v>
      </c>
      <c r="Q11" s="30" t="str">
        <f t="shared" si="2"/>
        <v xml:space="preserve"> </v>
      </c>
      <c r="R11" s="31">
        <f t="shared" si="2"/>
        <v>68</v>
      </c>
      <c r="S11" s="9"/>
      <c r="T11" s="9"/>
    </row>
    <row r="12" spans="1:20" ht="15" customHeight="1" x14ac:dyDescent="0.2">
      <c r="A12" s="57">
        <v>6</v>
      </c>
      <c r="B12" s="36" t="s">
        <v>14</v>
      </c>
      <c r="C12" s="37">
        <v>2</v>
      </c>
      <c r="D12" s="38"/>
      <c r="E12" s="30">
        <f t="shared" si="3"/>
        <v>68</v>
      </c>
      <c r="F12" s="31" t="str">
        <f t="shared" si="3"/>
        <v xml:space="preserve"> </v>
      </c>
      <c r="G12" s="38"/>
      <c r="H12" s="38"/>
      <c r="I12" s="30" t="str">
        <f t="shared" si="4"/>
        <v xml:space="preserve"> </v>
      </c>
      <c r="J12" s="31" t="str">
        <f t="shared" si="4"/>
        <v xml:space="preserve"> </v>
      </c>
      <c r="K12" s="37"/>
      <c r="L12" s="38"/>
      <c r="M12" s="30" t="str">
        <f t="shared" si="5"/>
        <v xml:space="preserve"> </v>
      </c>
      <c r="N12" s="31" t="str">
        <f t="shared" si="5"/>
        <v xml:space="preserve"> </v>
      </c>
      <c r="O12" s="67">
        <f t="shared" si="0"/>
        <v>2</v>
      </c>
      <c r="P12" s="30" t="str">
        <f t="shared" si="1"/>
        <v xml:space="preserve"> </v>
      </c>
      <c r="Q12" s="30">
        <f t="shared" si="2"/>
        <v>68</v>
      </c>
      <c r="R12" s="31" t="str">
        <f t="shared" si="2"/>
        <v xml:space="preserve"> </v>
      </c>
      <c r="S12" s="9"/>
      <c r="T12" s="9"/>
    </row>
    <row r="13" spans="1:20" ht="15" customHeight="1" x14ac:dyDescent="0.2">
      <c r="A13" s="57">
        <v>7</v>
      </c>
      <c r="B13" s="36" t="s">
        <v>38</v>
      </c>
      <c r="C13" s="37">
        <v>2</v>
      </c>
      <c r="D13" s="38"/>
      <c r="E13" s="30">
        <f t="shared" si="3"/>
        <v>68</v>
      </c>
      <c r="F13" s="31"/>
      <c r="G13" s="38"/>
      <c r="H13" s="38"/>
      <c r="I13" s="30"/>
      <c r="J13" s="31"/>
      <c r="K13" s="37"/>
      <c r="L13" s="38"/>
      <c r="M13" s="30" t="str">
        <f t="shared" si="5"/>
        <v xml:space="preserve"> </v>
      </c>
      <c r="N13" s="31"/>
      <c r="O13" s="67">
        <f t="shared" si="0"/>
        <v>2</v>
      </c>
      <c r="P13" s="30" t="str">
        <f t="shared" si="1"/>
        <v xml:space="preserve"> </v>
      </c>
      <c r="Q13" s="30">
        <f t="shared" si="2"/>
        <v>68</v>
      </c>
      <c r="R13" s="31" t="str">
        <f t="shared" si="2"/>
        <v xml:space="preserve"> </v>
      </c>
      <c r="S13" s="9"/>
      <c r="T13" s="9"/>
    </row>
    <row r="14" spans="1:20" ht="15" customHeight="1" x14ac:dyDescent="0.2">
      <c r="A14" s="57">
        <v>8</v>
      </c>
      <c r="B14" s="36" t="s">
        <v>40</v>
      </c>
      <c r="C14" s="37"/>
      <c r="D14" s="38"/>
      <c r="E14" s="30" t="str">
        <f t="shared" si="3"/>
        <v xml:space="preserve"> </v>
      </c>
      <c r="F14" s="31" t="str">
        <f>IF(D14&gt;0,D14*34, " ")</f>
        <v xml:space="preserve"> </v>
      </c>
      <c r="G14" s="38">
        <v>2</v>
      </c>
      <c r="H14" s="38"/>
      <c r="I14" s="30">
        <f>IF(G14&gt;0,G14*34, " ")</f>
        <v>68</v>
      </c>
      <c r="J14" s="31" t="str">
        <f>IF(H14&gt;0,H14*34, " ")</f>
        <v xml:space="preserve"> </v>
      </c>
      <c r="K14" s="37"/>
      <c r="L14" s="38"/>
      <c r="M14" s="30" t="str">
        <f t="shared" si="5"/>
        <v xml:space="preserve"> </v>
      </c>
      <c r="N14" s="31" t="str">
        <f>IF(L14&gt;0,L14*32, " ")</f>
        <v xml:space="preserve"> </v>
      </c>
      <c r="O14" s="67">
        <f t="shared" si="0"/>
        <v>2</v>
      </c>
      <c r="P14" s="30" t="str">
        <f t="shared" si="1"/>
        <v xml:space="preserve"> </v>
      </c>
      <c r="Q14" s="30">
        <f t="shared" si="2"/>
        <v>68</v>
      </c>
      <c r="R14" s="31" t="str">
        <f t="shared" si="2"/>
        <v xml:space="preserve"> </v>
      </c>
      <c r="S14" s="9"/>
      <c r="T14" s="9"/>
    </row>
    <row r="15" spans="1:20" ht="15" customHeight="1" x14ac:dyDescent="0.2">
      <c r="A15" s="57">
        <v>9</v>
      </c>
      <c r="B15" s="36" t="s">
        <v>64</v>
      </c>
      <c r="C15" s="37"/>
      <c r="D15" s="38"/>
      <c r="E15" s="30" t="str">
        <f t="shared" ref="E15:E17" si="6">IF(C15&gt;0,C15*34, " ")</f>
        <v xml:space="preserve"> </v>
      </c>
      <c r="F15" s="31" t="str">
        <f t="shared" ref="F15" si="7">IF(D15&gt;0,D15*34, " ")</f>
        <v xml:space="preserve"> </v>
      </c>
      <c r="G15" s="38"/>
      <c r="H15" s="38"/>
      <c r="I15" s="30" t="str">
        <f t="shared" ref="I15:I17" si="8">IF(G15&gt;0,G15*34, " ")</f>
        <v xml:space="preserve"> </v>
      </c>
      <c r="J15" s="31" t="str">
        <f t="shared" ref="J15" si="9">IF(H15&gt;0,H15*34, " ")</f>
        <v xml:space="preserve"> </v>
      </c>
      <c r="K15" s="37">
        <v>2</v>
      </c>
      <c r="L15" s="38"/>
      <c r="M15" s="30">
        <f t="shared" ref="M15:N18" si="10">IF(K15&gt;0,K15*32, " ")</f>
        <v>64</v>
      </c>
      <c r="N15" s="31" t="str">
        <f t="shared" ref="N15" si="11">IF(L15&gt;0,L15*32, " ")</f>
        <v xml:space="preserve"> </v>
      </c>
      <c r="O15" s="79">
        <v>2</v>
      </c>
      <c r="P15" s="30" t="str">
        <f t="shared" ref="P15" si="12">IF(D15+H15+L15&gt;0, D15+H15+L15, " ")</f>
        <v xml:space="preserve"> </v>
      </c>
      <c r="Q15" s="30">
        <f t="shared" ref="Q15:R18" si="13">IF(O15&lt;&gt;" ", (IF(E15&lt;&gt;" ", E15, 0)+IF(I15&lt;&gt;" ", I15, 0)+IF(M15&lt;&gt;" ", M15, 0)), " ")</f>
        <v>64</v>
      </c>
      <c r="R15" s="31" t="str">
        <f t="shared" ref="R15" si="14">IF(P15&lt;&gt;" ", (IF(F15&lt;&gt;" ", F15, 0)+IF(J15&lt;&gt;" ", J15, 0)+IF(N15&lt;&gt;" ", N15, 0)), " ")</f>
        <v xml:space="preserve"> </v>
      </c>
      <c r="S15" s="9"/>
      <c r="T15" s="9"/>
    </row>
    <row r="16" spans="1:20" ht="15" customHeight="1" x14ac:dyDescent="0.2">
      <c r="A16" s="57">
        <v>10</v>
      </c>
      <c r="B16" s="50" t="s">
        <v>65</v>
      </c>
      <c r="C16" s="37">
        <v>1</v>
      </c>
      <c r="D16" s="38"/>
      <c r="E16" s="30">
        <f t="shared" si="6"/>
        <v>34</v>
      </c>
      <c r="F16" s="31"/>
      <c r="G16" s="38">
        <v>1</v>
      </c>
      <c r="H16" s="38"/>
      <c r="I16" s="30">
        <f t="shared" si="8"/>
        <v>34</v>
      </c>
      <c r="J16" s="31"/>
      <c r="K16" s="41">
        <v>1</v>
      </c>
      <c r="L16" s="38"/>
      <c r="M16" s="30">
        <f t="shared" si="10"/>
        <v>32</v>
      </c>
      <c r="N16" s="31"/>
      <c r="O16" s="80">
        <f>SUM(C16,G16,K16)</f>
        <v>3</v>
      </c>
      <c r="P16" s="82"/>
      <c r="Q16" s="32">
        <f t="shared" si="13"/>
        <v>100</v>
      </c>
      <c r="R16" s="83"/>
      <c r="S16" s="9"/>
      <c r="T16" s="9"/>
    </row>
    <row r="17" spans="1:20" ht="15" customHeight="1" x14ac:dyDescent="0.2">
      <c r="A17" s="57">
        <v>11</v>
      </c>
      <c r="B17" s="96" t="s">
        <v>66</v>
      </c>
      <c r="C17" s="37">
        <v>1</v>
      </c>
      <c r="D17" s="38"/>
      <c r="E17" s="30">
        <f t="shared" si="6"/>
        <v>34</v>
      </c>
      <c r="F17" s="31"/>
      <c r="G17" s="38">
        <v>1</v>
      </c>
      <c r="H17" s="38"/>
      <c r="I17" s="30">
        <f t="shared" si="8"/>
        <v>34</v>
      </c>
      <c r="J17" s="31"/>
      <c r="K17" s="41"/>
      <c r="L17" s="38"/>
      <c r="M17" s="30" t="str">
        <f t="shared" si="10"/>
        <v xml:space="preserve"> </v>
      </c>
      <c r="N17" s="31"/>
      <c r="O17" s="79">
        <v>2</v>
      </c>
      <c r="P17" s="94"/>
      <c r="Q17" s="30">
        <f t="shared" si="13"/>
        <v>68</v>
      </c>
      <c r="R17" s="95"/>
      <c r="S17" s="9"/>
      <c r="T17" s="9"/>
    </row>
    <row r="18" spans="1:20" ht="15" customHeight="1" thickBot="1" x14ac:dyDescent="0.25">
      <c r="A18" s="57">
        <v>12</v>
      </c>
      <c r="B18" s="36" t="s">
        <v>67</v>
      </c>
      <c r="C18" s="37"/>
      <c r="D18" s="38"/>
      <c r="E18" s="30" t="str">
        <f>IF(C18&gt;0,C18*34, " ")</f>
        <v xml:space="preserve"> </v>
      </c>
      <c r="F18" s="31"/>
      <c r="G18" s="38"/>
      <c r="H18" s="38"/>
      <c r="I18" s="30"/>
      <c r="J18" s="31"/>
      <c r="K18" s="41">
        <v>1</v>
      </c>
      <c r="L18" s="38"/>
      <c r="M18" s="30">
        <f t="shared" si="10"/>
        <v>32</v>
      </c>
      <c r="N18" s="31" t="str">
        <f t="shared" si="10"/>
        <v xml:space="preserve"> </v>
      </c>
      <c r="O18" s="79">
        <v>2</v>
      </c>
      <c r="P18" s="74" t="str">
        <f t="shared" ref="P18" si="15">IF(D18+H18+L18&gt;0, D18+H18+L18, " ")</f>
        <v xml:space="preserve"> </v>
      </c>
      <c r="Q18" s="30">
        <f t="shared" si="13"/>
        <v>32</v>
      </c>
      <c r="R18" s="68" t="str">
        <f t="shared" si="13"/>
        <v xml:space="preserve"> </v>
      </c>
      <c r="S18" s="9"/>
      <c r="T18" s="9"/>
    </row>
    <row r="19" spans="1:20" ht="15" customHeight="1" thickBot="1" x14ac:dyDescent="0.25">
      <c r="A19" s="256" t="s">
        <v>17</v>
      </c>
      <c r="B19" s="257"/>
      <c r="C19" s="10" t="s">
        <v>9</v>
      </c>
      <c r="D19" s="11" t="s">
        <v>10</v>
      </c>
      <c r="E19" s="11" t="s">
        <v>9</v>
      </c>
      <c r="F19" s="12" t="s">
        <v>10</v>
      </c>
      <c r="G19" s="13" t="s">
        <v>9</v>
      </c>
      <c r="H19" s="11" t="s">
        <v>10</v>
      </c>
      <c r="I19" s="11" t="s">
        <v>9</v>
      </c>
      <c r="J19" s="14" t="s">
        <v>10</v>
      </c>
      <c r="K19" s="10" t="s">
        <v>9</v>
      </c>
      <c r="L19" s="11" t="s">
        <v>10</v>
      </c>
      <c r="M19" s="11" t="s">
        <v>9</v>
      </c>
      <c r="N19" s="12" t="s">
        <v>10</v>
      </c>
      <c r="O19" s="10" t="s">
        <v>9</v>
      </c>
      <c r="P19" s="11" t="s">
        <v>10</v>
      </c>
      <c r="Q19" s="11" t="s">
        <v>9</v>
      </c>
      <c r="R19" s="12" t="s">
        <v>10</v>
      </c>
      <c r="S19" s="9"/>
      <c r="T19" s="9"/>
    </row>
    <row r="20" spans="1:20" ht="15" customHeight="1" x14ac:dyDescent="0.2">
      <c r="A20" s="57">
        <v>1</v>
      </c>
      <c r="B20" s="33" t="s">
        <v>30</v>
      </c>
      <c r="C20" s="42">
        <v>2</v>
      </c>
      <c r="D20" s="43"/>
      <c r="E20" s="28">
        <f>IF(C20&gt;0,C20*34, " ")</f>
        <v>68</v>
      </c>
      <c r="F20" s="29" t="str">
        <f>IF(D20&gt;0,D20*34, " ")</f>
        <v xml:space="preserve"> </v>
      </c>
      <c r="G20" s="43">
        <v>2</v>
      </c>
      <c r="H20" s="43"/>
      <c r="I20" s="28">
        <f>IF(G20&gt;0,G20*34, " ")</f>
        <v>68</v>
      </c>
      <c r="J20" s="29" t="str">
        <f>IF(H20&gt;0,H20*34, " ")</f>
        <v xml:space="preserve"> </v>
      </c>
      <c r="K20" s="47">
        <v>2</v>
      </c>
      <c r="L20" s="48"/>
      <c r="M20" s="28">
        <f>IF(K20&gt;0,K20*32, " ")</f>
        <v>64</v>
      </c>
      <c r="N20" s="29" t="str">
        <f>IF(L20&gt;0,L20*32, " ")</f>
        <v xml:space="preserve"> </v>
      </c>
      <c r="O20" s="69">
        <f>IF(C20+G20+K20&gt;0,C20+G20+K20, " ")</f>
        <v>6</v>
      </c>
      <c r="P20" s="32" t="str">
        <f>IF(D20+H20+L20&gt;0, D20+H20+L20, " ")</f>
        <v xml:space="preserve"> </v>
      </c>
      <c r="Q20" s="32">
        <f>IF(O20&lt;&gt;" ", (IF(E20&lt;&gt;" ", E20, 0)+IF(I20&lt;&gt;" ", I20, 0)+IF(M20&lt;&gt;" ", M20, 0)), " ")</f>
        <v>200</v>
      </c>
      <c r="R20" s="59" t="str">
        <f>IF(P20&lt;&gt;" ", (IF(F20&lt;&gt;" ", F20, 0)+IF(J20&lt;&gt;" ", J20, 0)+IF(N20&lt;&gt;" ", N20, 0)), " ")</f>
        <v xml:space="preserve"> </v>
      </c>
      <c r="S20" s="9"/>
      <c r="T20" s="9"/>
    </row>
    <row r="21" spans="1:20" ht="15" customHeight="1" x14ac:dyDescent="0.2">
      <c r="A21" s="58">
        <v>2</v>
      </c>
      <c r="B21" s="36" t="s">
        <v>31</v>
      </c>
      <c r="C21" s="44">
        <v>2</v>
      </c>
      <c r="D21" s="45"/>
      <c r="E21" s="30">
        <f>IF(C21&gt;0,C21*34, " ")</f>
        <v>68</v>
      </c>
      <c r="F21" s="31" t="str">
        <f>IF(D21&gt;0,D21*34, " ")</f>
        <v xml:space="preserve"> </v>
      </c>
      <c r="G21" s="45">
        <v>2</v>
      </c>
      <c r="H21" s="45"/>
      <c r="I21" s="30">
        <f>IF(G21&gt;0,G21*34, " ")</f>
        <v>68</v>
      </c>
      <c r="J21" s="31" t="str">
        <f>IF(H21&gt;0,H21*34, " ")</f>
        <v xml:space="preserve"> </v>
      </c>
      <c r="K21" s="44">
        <v>2</v>
      </c>
      <c r="L21" s="45"/>
      <c r="M21" s="30">
        <f>IF(K21&gt;0,K21*32, " ")</f>
        <v>64</v>
      </c>
      <c r="N21" s="31" t="str">
        <f>IF(L21&gt;0,L21*32, " ")</f>
        <v xml:space="preserve"> </v>
      </c>
      <c r="O21" s="67">
        <f t="shared" ref="O21:O30" si="16">IF(C21+G21+K21&gt;0,C21+G21+K21, " ")</f>
        <v>6</v>
      </c>
      <c r="P21" s="30" t="str">
        <f t="shared" ref="P21:P30" si="17">IF(D21+H21+L21&gt;0, D21+H21+L21, " ")</f>
        <v xml:space="preserve"> </v>
      </c>
      <c r="Q21" s="30">
        <f t="shared" ref="Q21:R30" si="18">IF(O21&lt;&gt;" ", (IF(E21&lt;&gt;" ", E21, 0)+IF(I21&lt;&gt;" ", I21, 0)+IF(M21&lt;&gt;" ", M21, 0)), " ")</f>
        <v>200</v>
      </c>
      <c r="R21" s="31" t="str">
        <f t="shared" si="18"/>
        <v xml:space="preserve"> </v>
      </c>
      <c r="S21" s="9"/>
      <c r="T21" s="9"/>
    </row>
    <row r="22" spans="1:20" ht="15" customHeight="1" x14ac:dyDescent="0.2">
      <c r="A22" s="58">
        <v>3</v>
      </c>
      <c r="B22" s="36" t="s">
        <v>32</v>
      </c>
      <c r="C22" s="44">
        <v>4</v>
      </c>
      <c r="D22" s="45"/>
      <c r="E22" s="30">
        <f t="shared" ref="E22:F30" si="19">IF(C22&gt;0,C22*34, " ")</f>
        <v>136</v>
      </c>
      <c r="F22" s="31" t="str">
        <f t="shared" si="19"/>
        <v xml:space="preserve"> </v>
      </c>
      <c r="G22" s="45">
        <v>2</v>
      </c>
      <c r="H22" s="45"/>
      <c r="I22" s="30">
        <f t="shared" ref="I22:J30" si="20">IF(G22&gt;0,G22*34, " ")</f>
        <v>68</v>
      </c>
      <c r="J22" s="31" t="str">
        <f t="shared" si="20"/>
        <v xml:space="preserve"> </v>
      </c>
      <c r="K22" s="44">
        <v>2</v>
      </c>
      <c r="L22" s="45"/>
      <c r="M22" s="30">
        <f t="shared" ref="M22:N30" si="21">IF(K22&gt;0,K22*32, " ")</f>
        <v>64</v>
      </c>
      <c r="N22" s="31" t="str">
        <f t="shared" si="21"/>
        <v xml:space="preserve"> </v>
      </c>
      <c r="O22" s="67">
        <f t="shared" si="16"/>
        <v>8</v>
      </c>
      <c r="P22" s="30" t="str">
        <f t="shared" si="17"/>
        <v xml:space="preserve"> </v>
      </c>
      <c r="Q22" s="30">
        <f t="shared" si="18"/>
        <v>268</v>
      </c>
      <c r="R22" s="31" t="str">
        <f t="shared" si="18"/>
        <v xml:space="preserve"> </v>
      </c>
      <c r="S22" s="9"/>
      <c r="T22" s="9"/>
    </row>
    <row r="23" spans="1:20" ht="15" customHeight="1" x14ac:dyDescent="0.2">
      <c r="A23" s="58">
        <v>4</v>
      </c>
      <c r="B23" s="36" t="s">
        <v>25</v>
      </c>
      <c r="C23" s="44"/>
      <c r="D23" s="45"/>
      <c r="E23" s="30" t="str">
        <f t="shared" si="19"/>
        <v xml:space="preserve"> </v>
      </c>
      <c r="F23" s="31" t="str">
        <f t="shared" si="19"/>
        <v xml:space="preserve"> </v>
      </c>
      <c r="G23" s="45">
        <v>2</v>
      </c>
      <c r="H23" s="45"/>
      <c r="I23" s="30">
        <f t="shared" si="20"/>
        <v>68</v>
      </c>
      <c r="J23" s="31" t="str">
        <f t="shared" si="20"/>
        <v xml:space="preserve"> </v>
      </c>
      <c r="K23" s="44"/>
      <c r="L23" s="45"/>
      <c r="M23" s="30" t="str">
        <f t="shared" si="21"/>
        <v xml:space="preserve"> </v>
      </c>
      <c r="N23" s="31" t="str">
        <f t="shared" si="21"/>
        <v xml:space="preserve"> </v>
      </c>
      <c r="O23" s="67">
        <f t="shared" si="16"/>
        <v>2</v>
      </c>
      <c r="P23" s="30" t="str">
        <f t="shared" si="17"/>
        <v xml:space="preserve"> </v>
      </c>
      <c r="Q23" s="30">
        <f t="shared" si="18"/>
        <v>68</v>
      </c>
      <c r="R23" s="31" t="str">
        <f t="shared" si="18"/>
        <v xml:space="preserve"> </v>
      </c>
      <c r="S23" s="9"/>
      <c r="T23" s="9"/>
    </row>
    <row r="24" spans="1:20" ht="15" customHeight="1" x14ac:dyDescent="0.2">
      <c r="A24" s="58">
        <v>5</v>
      </c>
      <c r="B24" s="36" t="s">
        <v>26</v>
      </c>
      <c r="C24" s="44"/>
      <c r="D24" s="45"/>
      <c r="E24" s="30" t="str">
        <f t="shared" si="19"/>
        <v xml:space="preserve"> </v>
      </c>
      <c r="F24" s="31" t="str">
        <f t="shared" si="19"/>
        <v xml:space="preserve"> </v>
      </c>
      <c r="G24" s="45"/>
      <c r="H24" s="45"/>
      <c r="I24" s="30" t="str">
        <f t="shared" si="20"/>
        <v xml:space="preserve"> </v>
      </c>
      <c r="J24" s="31" t="str">
        <f t="shared" si="20"/>
        <v xml:space="preserve"> </v>
      </c>
      <c r="K24" s="44">
        <v>2</v>
      </c>
      <c r="L24" s="45"/>
      <c r="M24" s="30">
        <f t="shared" si="21"/>
        <v>64</v>
      </c>
      <c r="N24" s="31" t="str">
        <f t="shared" si="21"/>
        <v xml:space="preserve"> </v>
      </c>
      <c r="O24" s="67">
        <f t="shared" si="16"/>
        <v>2</v>
      </c>
      <c r="P24" s="30" t="str">
        <f t="shared" si="17"/>
        <v xml:space="preserve"> </v>
      </c>
      <c r="Q24" s="30">
        <f t="shared" si="18"/>
        <v>64</v>
      </c>
      <c r="R24" s="31" t="str">
        <f t="shared" si="18"/>
        <v xml:space="preserve"> </v>
      </c>
      <c r="S24" s="9"/>
      <c r="T24" s="9"/>
    </row>
    <row r="25" spans="1:20" ht="15" customHeight="1" x14ac:dyDescent="0.2">
      <c r="A25" s="58">
        <v>6</v>
      </c>
      <c r="B25" s="36" t="s">
        <v>33</v>
      </c>
      <c r="C25" s="44"/>
      <c r="D25" s="45"/>
      <c r="E25" s="30" t="str">
        <f t="shared" si="19"/>
        <v xml:space="preserve"> </v>
      </c>
      <c r="F25" s="31" t="str">
        <f t="shared" si="19"/>
        <v xml:space="preserve"> </v>
      </c>
      <c r="G25" s="45"/>
      <c r="H25" s="45"/>
      <c r="I25" s="30" t="str">
        <f t="shared" si="20"/>
        <v xml:space="preserve"> </v>
      </c>
      <c r="J25" s="31" t="str">
        <f t="shared" si="20"/>
        <v xml:space="preserve"> </v>
      </c>
      <c r="K25" s="44">
        <v>2</v>
      </c>
      <c r="L25" s="45"/>
      <c r="M25" s="30">
        <f t="shared" si="21"/>
        <v>64</v>
      </c>
      <c r="N25" s="31" t="str">
        <f t="shared" si="21"/>
        <v xml:space="preserve"> </v>
      </c>
      <c r="O25" s="67">
        <f t="shared" si="16"/>
        <v>2</v>
      </c>
      <c r="P25" s="30" t="str">
        <f t="shared" si="17"/>
        <v xml:space="preserve"> </v>
      </c>
      <c r="Q25" s="30">
        <f t="shared" si="18"/>
        <v>64</v>
      </c>
      <c r="R25" s="31" t="str">
        <f t="shared" si="18"/>
        <v xml:space="preserve"> </v>
      </c>
      <c r="S25" s="9"/>
      <c r="T25" s="9"/>
    </row>
    <row r="26" spans="1:20" ht="15" customHeight="1" x14ac:dyDescent="0.2">
      <c r="A26" s="58">
        <v>7</v>
      </c>
      <c r="B26" s="36" t="s">
        <v>24</v>
      </c>
      <c r="C26" s="44"/>
      <c r="D26" s="45"/>
      <c r="E26" s="30"/>
      <c r="F26" s="31"/>
      <c r="G26" s="45"/>
      <c r="H26" s="45"/>
      <c r="I26" s="30"/>
      <c r="J26" s="31"/>
      <c r="K26" s="44">
        <v>2</v>
      </c>
      <c r="L26" s="45"/>
      <c r="M26" s="30">
        <f t="shared" si="21"/>
        <v>64</v>
      </c>
      <c r="N26" s="31"/>
      <c r="O26" s="67">
        <f t="shared" si="16"/>
        <v>2</v>
      </c>
      <c r="P26" s="30"/>
      <c r="Q26" s="30">
        <v>64</v>
      </c>
      <c r="R26" s="31"/>
      <c r="S26" s="9"/>
      <c r="T26" s="9"/>
    </row>
    <row r="27" spans="1:20" ht="15" customHeight="1" x14ac:dyDescent="0.2">
      <c r="A27" s="58">
        <v>8</v>
      </c>
      <c r="B27" s="36" t="s">
        <v>104</v>
      </c>
      <c r="C27" s="44"/>
      <c r="D27" s="45"/>
      <c r="E27" s="30"/>
      <c r="F27" s="31"/>
      <c r="G27" s="45">
        <v>2</v>
      </c>
      <c r="H27" s="45"/>
      <c r="I27" s="30">
        <v>68</v>
      </c>
      <c r="J27" s="31"/>
      <c r="K27" s="44"/>
      <c r="L27" s="45"/>
      <c r="M27" s="30"/>
      <c r="N27" s="31"/>
      <c r="O27" s="67">
        <v>2</v>
      </c>
      <c r="P27" s="30"/>
      <c r="Q27" s="30">
        <v>68</v>
      </c>
      <c r="R27" s="31"/>
      <c r="S27" s="9"/>
      <c r="T27" s="9"/>
    </row>
    <row r="28" spans="1:20" ht="15" customHeight="1" x14ac:dyDescent="0.2">
      <c r="A28" s="58">
        <v>9</v>
      </c>
      <c r="B28" s="36" t="s">
        <v>22</v>
      </c>
      <c r="C28" s="44"/>
      <c r="D28" s="45">
        <v>5</v>
      </c>
      <c r="E28" s="30" t="str">
        <f t="shared" si="19"/>
        <v xml:space="preserve"> </v>
      </c>
      <c r="F28" s="31">
        <f t="shared" si="19"/>
        <v>170</v>
      </c>
      <c r="G28" s="45"/>
      <c r="H28" s="45">
        <v>10</v>
      </c>
      <c r="I28" s="30" t="str">
        <f t="shared" si="20"/>
        <v xml:space="preserve"> </v>
      </c>
      <c r="J28" s="31">
        <f t="shared" si="20"/>
        <v>340</v>
      </c>
      <c r="K28" s="44"/>
      <c r="L28" s="45">
        <v>10</v>
      </c>
      <c r="M28" s="30" t="str">
        <f t="shared" si="21"/>
        <v xml:space="preserve"> </v>
      </c>
      <c r="N28" s="31">
        <f t="shared" si="21"/>
        <v>320</v>
      </c>
      <c r="O28" s="67" t="str">
        <f t="shared" si="16"/>
        <v xml:space="preserve"> </v>
      </c>
      <c r="P28" s="30">
        <f t="shared" si="17"/>
        <v>25</v>
      </c>
      <c r="Q28" s="30" t="str">
        <f t="shared" si="18"/>
        <v xml:space="preserve"> </v>
      </c>
      <c r="R28" s="31">
        <f t="shared" si="18"/>
        <v>830</v>
      </c>
      <c r="S28" s="9"/>
      <c r="T28" s="9"/>
    </row>
    <row r="29" spans="1:20" ht="15" customHeight="1" x14ac:dyDescent="0.2">
      <c r="A29" s="58"/>
      <c r="B29" s="36" t="s">
        <v>56</v>
      </c>
      <c r="C29" s="44"/>
      <c r="D29" s="45"/>
      <c r="E29" s="30"/>
      <c r="F29" s="31"/>
      <c r="G29" s="45"/>
      <c r="H29" s="45"/>
      <c r="I29" s="30"/>
      <c r="J29" s="31"/>
      <c r="K29" s="44"/>
      <c r="L29" s="45"/>
      <c r="M29" s="30"/>
      <c r="N29" s="31"/>
      <c r="O29" s="67" t="str">
        <f t="shared" si="16"/>
        <v xml:space="preserve"> </v>
      </c>
      <c r="P29" s="30" t="str">
        <f t="shared" si="17"/>
        <v xml:space="preserve"> </v>
      </c>
      <c r="Q29" s="30" t="str">
        <f t="shared" si="18"/>
        <v xml:space="preserve"> </v>
      </c>
      <c r="R29" s="31" t="str">
        <f t="shared" si="18"/>
        <v xml:space="preserve"> </v>
      </c>
      <c r="S29" s="9"/>
      <c r="T29" s="9"/>
    </row>
    <row r="30" spans="1:20" ht="15" customHeight="1" thickBot="1" x14ac:dyDescent="0.25">
      <c r="A30" s="58"/>
      <c r="B30" s="36" t="s">
        <v>94</v>
      </c>
      <c r="C30" s="44"/>
      <c r="D30" s="45"/>
      <c r="E30" s="30" t="str">
        <f t="shared" si="19"/>
        <v xml:space="preserve"> </v>
      </c>
      <c r="F30" s="31" t="str">
        <f t="shared" si="19"/>
        <v xml:space="preserve"> </v>
      </c>
      <c r="G30" s="45"/>
      <c r="H30" s="45"/>
      <c r="I30" s="30" t="str">
        <f t="shared" si="20"/>
        <v xml:space="preserve"> </v>
      </c>
      <c r="J30" s="31" t="str">
        <f t="shared" si="20"/>
        <v xml:space="preserve"> </v>
      </c>
      <c r="K30" s="44"/>
      <c r="L30" s="45"/>
      <c r="M30" s="30" t="str">
        <f t="shared" si="21"/>
        <v xml:space="preserve"> </v>
      </c>
      <c r="N30" s="68" t="str">
        <f t="shared" si="21"/>
        <v xml:space="preserve"> </v>
      </c>
      <c r="O30" s="73" t="str">
        <f t="shared" si="16"/>
        <v xml:space="preserve"> </v>
      </c>
      <c r="P30" s="74" t="str">
        <f t="shared" si="17"/>
        <v xml:space="preserve"> </v>
      </c>
      <c r="Q30" s="74" t="str">
        <f t="shared" si="18"/>
        <v xml:space="preserve"> </v>
      </c>
      <c r="R30" s="68" t="str">
        <f t="shared" si="18"/>
        <v xml:space="preserve"> </v>
      </c>
      <c r="S30" s="9"/>
      <c r="T30" s="9"/>
    </row>
    <row r="31" spans="1:20" ht="15" customHeight="1" thickBot="1" x14ac:dyDescent="0.25">
      <c r="A31" s="258" t="s">
        <v>18</v>
      </c>
      <c r="B31" s="259"/>
      <c r="C31" s="81">
        <f>SUM(C7:C16)</f>
        <v>14</v>
      </c>
      <c r="D31" s="15">
        <f t="shared" ref="D31:R31" si="22">SUM(D7:D18)</f>
        <v>2</v>
      </c>
      <c r="E31" s="97">
        <f>SUM(E7:E16)</f>
        <v>476</v>
      </c>
      <c r="F31" s="16">
        <f t="shared" si="22"/>
        <v>68</v>
      </c>
      <c r="G31" s="81">
        <f>SUM(G7:G16)</f>
        <v>11</v>
      </c>
      <c r="H31" s="15">
        <f t="shared" si="22"/>
        <v>0</v>
      </c>
      <c r="I31" s="97">
        <f>SUM(I7:I16)</f>
        <v>374</v>
      </c>
      <c r="J31" s="16">
        <f t="shared" si="22"/>
        <v>0</v>
      </c>
      <c r="K31" s="81">
        <f>SUM(K7:K16)</f>
        <v>9</v>
      </c>
      <c r="L31" s="15">
        <f t="shared" si="22"/>
        <v>0</v>
      </c>
      <c r="M31" s="97">
        <f>SUM(M7:M17)</f>
        <v>288</v>
      </c>
      <c r="N31" s="16">
        <f t="shared" si="22"/>
        <v>0</v>
      </c>
      <c r="O31" s="84">
        <f>SUM(O7:O16)</f>
        <v>34</v>
      </c>
      <c r="P31" s="65">
        <f t="shared" si="22"/>
        <v>2</v>
      </c>
      <c r="Q31" s="98">
        <f>SUM(Q7:Q16)</f>
        <v>1138</v>
      </c>
      <c r="R31" s="66">
        <f t="shared" si="22"/>
        <v>68</v>
      </c>
      <c r="S31" s="9"/>
      <c r="T31" s="9"/>
    </row>
    <row r="32" spans="1:20" ht="15" customHeight="1" thickBot="1" x14ac:dyDescent="0.25">
      <c r="A32" s="260" t="s">
        <v>19</v>
      </c>
      <c r="B32" s="261"/>
      <c r="C32" s="17">
        <f t="shared" ref="C32:R32" si="23">SUM(C20:C30)</f>
        <v>8</v>
      </c>
      <c r="D32" s="18">
        <f t="shared" si="23"/>
        <v>5</v>
      </c>
      <c r="E32" s="18">
        <f t="shared" si="23"/>
        <v>272</v>
      </c>
      <c r="F32" s="19">
        <f t="shared" si="23"/>
        <v>170</v>
      </c>
      <c r="G32" s="17">
        <f t="shared" si="23"/>
        <v>10</v>
      </c>
      <c r="H32" s="18">
        <f t="shared" si="23"/>
        <v>10</v>
      </c>
      <c r="I32" s="18">
        <f t="shared" si="23"/>
        <v>340</v>
      </c>
      <c r="J32" s="19">
        <f t="shared" si="23"/>
        <v>340</v>
      </c>
      <c r="K32" s="17">
        <f t="shared" si="23"/>
        <v>12</v>
      </c>
      <c r="L32" s="18">
        <f t="shared" si="23"/>
        <v>10</v>
      </c>
      <c r="M32" s="18">
        <f t="shared" si="23"/>
        <v>384</v>
      </c>
      <c r="N32" s="19">
        <f t="shared" si="23"/>
        <v>320</v>
      </c>
      <c r="O32" s="17">
        <f t="shared" si="23"/>
        <v>30</v>
      </c>
      <c r="P32" s="18">
        <f t="shared" si="23"/>
        <v>25</v>
      </c>
      <c r="Q32" s="18">
        <f t="shared" si="23"/>
        <v>996</v>
      </c>
      <c r="R32" s="19">
        <f t="shared" si="23"/>
        <v>830</v>
      </c>
      <c r="S32" s="20"/>
      <c r="T32" s="20"/>
    </row>
    <row r="33" spans="1:24" ht="15" customHeight="1" thickTop="1" thickBot="1" x14ac:dyDescent="0.25">
      <c r="A33" s="250" t="s">
        <v>20</v>
      </c>
      <c r="B33" s="251"/>
      <c r="C33" s="21">
        <f>C31+C32</f>
        <v>22</v>
      </c>
      <c r="D33" s="22">
        <f t="shared" ref="D33:R33" si="24">D31+D32</f>
        <v>7</v>
      </c>
      <c r="E33" s="22">
        <f t="shared" si="24"/>
        <v>748</v>
      </c>
      <c r="F33" s="23">
        <f t="shared" si="24"/>
        <v>238</v>
      </c>
      <c r="G33" s="21">
        <f t="shared" si="24"/>
        <v>21</v>
      </c>
      <c r="H33" s="22">
        <f t="shared" si="24"/>
        <v>10</v>
      </c>
      <c r="I33" s="22">
        <f t="shared" si="24"/>
        <v>714</v>
      </c>
      <c r="J33" s="23">
        <f t="shared" si="24"/>
        <v>340</v>
      </c>
      <c r="K33" s="21">
        <f t="shared" si="24"/>
        <v>21</v>
      </c>
      <c r="L33" s="22">
        <f t="shared" si="24"/>
        <v>10</v>
      </c>
      <c r="M33" s="22">
        <f t="shared" si="24"/>
        <v>672</v>
      </c>
      <c r="N33" s="23">
        <f t="shared" si="24"/>
        <v>320</v>
      </c>
      <c r="O33" s="21">
        <f t="shared" si="24"/>
        <v>64</v>
      </c>
      <c r="P33" s="22">
        <f t="shared" si="24"/>
        <v>27</v>
      </c>
      <c r="Q33" s="22">
        <f t="shared" si="24"/>
        <v>2134</v>
      </c>
      <c r="R33" s="23">
        <f t="shared" si="24"/>
        <v>898</v>
      </c>
      <c r="S33" s="24"/>
      <c r="T33" s="24"/>
    </row>
    <row r="34" spans="1:24" ht="15" customHeight="1" thickTop="1" thickBot="1" x14ac:dyDescent="0.25">
      <c r="A34" s="268"/>
      <c r="B34" s="269"/>
      <c r="C34" s="234">
        <f>C33+D33</f>
        <v>29</v>
      </c>
      <c r="D34" s="267"/>
      <c r="E34" s="232">
        <f>E33+F33</f>
        <v>986</v>
      </c>
      <c r="F34" s="266"/>
      <c r="G34" s="234">
        <f>G33+H33</f>
        <v>31</v>
      </c>
      <c r="H34" s="267"/>
      <c r="I34" s="232">
        <f>I33+J33</f>
        <v>1054</v>
      </c>
      <c r="J34" s="266"/>
      <c r="K34" s="234">
        <f>K33+L33</f>
        <v>31</v>
      </c>
      <c r="L34" s="267"/>
      <c r="M34" s="232">
        <f>M33+N33</f>
        <v>992</v>
      </c>
      <c r="N34" s="266"/>
      <c r="O34" s="234">
        <f>O33+P33</f>
        <v>91</v>
      </c>
      <c r="P34" s="267"/>
      <c r="Q34" s="232">
        <f>Q33+R33</f>
        <v>3032</v>
      </c>
      <c r="R34" s="266"/>
      <c r="S34" s="24"/>
      <c r="T34" s="24"/>
    </row>
    <row r="35" spans="1:24" ht="15" customHeight="1" thickTop="1" x14ac:dyDescent="0.2">
      <c r="A35" s="25"/>
      <c r="B35" s="53"/>
      <c r="C35" s="26"/>
      <c r="D35" s="26"/>
      <c r="E35" s="26"/>
      <c r="F35" s="26"/>
      <c r="G35" s="26"/>
      <c r="H35" s="26"/>
      <c r="I35" s="26"/>
      <c r="K35" s="26"/>
      <c r="L35" s="26"/>
      <c r="M35" s="26"/>
      <c r="N35" s="26"/>
      <c r="O35" s="26"/>
      <c r="P35" s="26"/>
      <c r="Q35" s="26"/>
      <c r="R35" s="26"/>
      <c r="S35" s="26"/>
      <c r="T35" s="9"/>
      <c r="U35" s="26"/>
      <c r="V35" s="9"/>
      <c r="W35" s="9"/>
      <c r="X35" s="9"/>
    </row>
    <row r="36" spans="1:24" ht="41.45" customHeight="1" x14ac:dyDescent="0.2">
      <c r="B36" s="249" t="s">
        <v>69</v>
      </c>
      <c r="C36" s="249"/>
      <c r="D36" s="249"/>
      <c r="E36" s="249"/>
      <c r="F36" s="249"/>
      <c r="G36" s="249"/>
      <c r="H36" s="249"/>
      <c r="I36" s="249"/>
      <c r="J36" s="249"/>
      <c r="K36" s="249"/>
      <c r="L36" s="249"/>
      <c r="M36" s="249"/>
      <c r="N36" s="249"/>
      <c r="O36" s="249"/>
      <c r="P36" s="249"/>
      <c r="Q36" s="249"/>
      <c r="R36" s="249"/>
      <c r="S36" s="99"/>
      <c r="T36" s="99"/>
      <c r="U36" s="99"/>
      <c r="V36" s="99"/>
      <c r="W36" s="2"/>
      <c r="X36" s="2"/>
    </row>
    <row r="37" spans="1:24" ht="15" customHeight="1" x14ac:dyDescent="0.2">
      <c r="B37" s="53" t="s">
        <v>50</v>
      </c>
    </row>
    <row r="38" spans="1:24" ht="15" customHeight="1" x14ac:dyDescent="0.2">
      <c r="B38" s="54" t="s">
        <v>98</v>
      </c>
    </row>
    <row r="39" spans="1:24" ht="15" customHeight="1" x14ac:dyDescent="0.2"/>
    <row r="40" spans="1:24" ht="15" customHeight="1" x14ac:dyDescent="0.2"/>
    <row r="41" spans="1:24" ht="15" customHeight="1" x14ac:dyDescent="0.2"/>
    <row r="42" spans="1:24" ht="15" customHeight="1" x14ac:dyDescent="0.2"/>
    <row r="43" spans="1:24" ht="15" customHeight="1" x14ac:dyDescent="0.2"/>
  </sheetData>
  <mergeCells count="29">
    <mergeCell ref="K4:N4"/>
    <mergeCell ref="O4:R4"/>
    <mergeCell ref="C5:D5"/>
    <mergeCell ref="E5:F5"/>
    <mergeCell ref="G5:H5"/>
    <mergeCell ref="I5:J5"/>
    <mergeCell ref="K5:L5"/>
    <mergeCell ref="M5:N5"/>
    <mergeCell ref="O5:P5"/>
    <mergeCell ref="Q5:R5"/>
    <mergeCell ref="A1:G1"/>
    <mergeCell ref="A2:G2"/>
    <mergeCell ref="A4:B5"/>
    <mergeCell ref="C4:F4"/>
    <mergeCell ref="G4:J4"/>
    <mergeCell ref="A6:B6"/>
    <mergeCell ref="A19:B19"/>
    <mergeCell ref="A31:B31"/>
    <mergeCell ref="A32:B32"/>
    <mergeCell ref="A33:B34"/>
    <mergeCell ref="B36:R36"/>
    <mergeCell ref="C34:D34"/>
    <mergeCell ref="Q34:R34"/>
    <mergeCell ref="E34:F34"/>
    <mergeCell ref="G34:H34"/>
    <mergeCell ref="I34:J34"/>
    <mergeCell ref="K34:L34"/>
    <mergeCell ref="M34:N34"/>
    <mergeCell ref="O34:P34"/>
  </mergeCells>
  <printOptions horizontalCentered="1" verticalCentered="1"/>
  <pageMargins left="0.19685039370078741" right="0.19685039370078741" top="0.19685039370078741" bottom="0.19685039370078741" header="0" footer="0"/>
  <pageSetup scale="8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IV 1</vt:lpstr>
      <vt:lpstr>IV 2</vt:lpstr>
      <vt:lpstr>IV 3</vt:lpstr>
      <vt:lpstr>IV 4</vt:lpstr>
      <vt:lpstr>IV 5</vt:lpstr>
      <vt:lpstr>IV 6</vt:lpstr>
      <vt:lpstr>IV 7</vt:lpstr>
      <vt:lpstr>III 1</vt:lpstr>
      <vt:lpstr>'III 1'!Print_Area</vt:lpstr>
      <vt:lpstr>'IV 1'!Print_Area</vt:lpstr>
      <vt:lpstr>'IV 2'!Print_Area</vt:lpstr>
      <vt:lpstr>'IV 3'!Print_Area</vt:lpstr>
      <vt:lpstr>'IV 4'!Print_Area</vt:lpstr>
      <vt:lpstr>'IV 5'!Print_Area</vt:lpstr>
      <vt:lpstr>'IV 6'!Print_Area</vt:lpstr>
      <vt:lpstr>'IV 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56. Vladimir Radojcic</cp:lastModifiedBy>
  <cp:lastPrinted>2023-08-29T12:01:18Z</cp:lastPrinted>
  <dcterms:created xsi:type="dcterms:W3CDTF">2004-05-24T11:14:11Z</dcterms:created>
  <dcterms:modified xsi:type="dcterms:W3CDTF">2024-06-10T13:35:39Z</dcterms:modified>
</cp:coreProperties>
</file>