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astavni pnanovi\Novi\"/>
    </mc:Choice>
  </mc:AlternateContent>
  <bookViews>
    <workbookView xWindow="360" yWindow="300" windowWidth="12120" windowHeight="8640"/>
  </bookViews>
  <sheets>
    <sheet name="IV 1" sheetId="4" r:id="rId1"/>
    <sheet name="IV2" sheetId="7" r:id="rId2"/>
    <sheet name="IV3" sheetId="8" r:id="rId3"/>
    <sheet name="III 1" sheetId="1" r:id="rId4"/>
    <sheet name="III 2" sheetId="5" r:id="rId5"/>
    <sheet name="III 3" sheetId="6" r:id="rId6"/>
  </sheets>
  <definedNames>
    <definedName name="_xlnm.Print_Area" localSheetId="3">'III 1'!$A$1:$R$38</definedName>
    <definedName name="_xlnm.Print_Area" localSheetId="4">'III 2'!$A$1:$R$38</definedName>
    <definedName name="_xlnm.Print_Area" localSheetId="5">'III 3'!$A$1:$R$39</definedName>
    <definedName name="_xlnm.Print_Area" localSheetId="0">'IV 1'!$A$1:$V$44</definedName>
    <definedName name="_xlnm.Print_Area" localSheetId="1">'IV2'!$A$1:$V$45</definedName>
    <definedName name="_xlnm.Print_Area" localSheetId="2">'IV3'!$A$1:$V$45</definedName>
  </definedNames>
  <calcPr calcId="152511" iterateDelta="0"/>
</workbook>
</file>

<file path=xl/calcChain.xml><?xml version="1.0" encoding="utf-8"?>
<calcChain xmlns="http://schemas.openxmlformats.org/spreadsheetml/2006/main">
  <c r="C32" i="6" l="1"/>
  <c r="P17" i="6"/>
  <c r="R17" i="6" s="1"/>
  <c r="N17" i="6"/>
  <c r="M17" i="6"/>
  <c r="E17" i="6"/>
  <c r="M16" i="6"/>
  <c r="I16" i="6"/>
  <c r="E16" i="6"/>
  <c r="O15" i="6"/>
  <c r="M15" i="6"/>
  <c r="I15" i="6"/>
  <c r="E15" i="6"/>
  <c r="P14" i="6"/>
  <c r="R14" i="6" s="1"/>
  <c r="O14" i="6"/>
  <c r="N14" i="6"/>
  <c r="M14" i="6"/>
  <c r="J14" i="6"/>
  <c r="I14" i="6"/>
  <c r="F14" i="6"/>
  <c r="E14" i="6"/>
  <c r="G31" i="5"/>
  <c r="C31" i="5"/>
  <c r="P17" i="5"/>
  <c r="R17" i="5" s="1"/>
  <c r="N17" i="5"/>
  <c r="M17" i="5"/>
  <c r="E17" i="5"/>
  <c r="M16" i="5"/>
  <c r="I16" i="5"/>
  <c r="E16" i="5"/>
  <c r="O15" i="5"/>
  <c r="M15" i="5"/>
  <c r="I15" i="5"/>
  <c r="E15" i="5"/>
  <c r="P14" i="5"/>
  <c r="R14" i="5" s="1"/>
  <c r="O14" i="5"/>
  <c r="N14" i="5"/>
  <c r="M14" i="5"/>
  <c r="J14" i="5"/>
  <c r="I14" i="5"/>
  <c r="F14" i="5"/>
  <c r="E14" i="5"/>
  <c r="K31" i="1"/>
  <c r="G31" i="1"/>
  <c r="C31" i="1"/>
  <c r="P19" i="1"/>
  <c r="R19" i="1" s="1"/>
  <c r="N19" i="1"/>
  <c r="M19" i="1"/>
  <c r="E19" i="1"/>
  <c r="Q19" i="1" s="1"/>
  <c r="M18" i="1"/>
  <c r="I18" i="1"/>
  <c r="E18" i="1"/>
  <c r="O17" i="1"/>
  <c r="M17" i="1"/>
  <c r="I17" i="1"/>
  <c r="E17" i="1"/>
  <c r="P16" i="1"/>
  <c r="R16" i="1" s="1"/>
  <c r="O16" i="1"/>
  <c r="N16" i="1"/>
  <c r="M16" i="1"/>
  <c r="J16" i="1"/>
  <c r="I16" i="1"/>
  <c r="F16" i="1"/>
  <c r="E16" i="1"/>
  <c r="O37" i="8"/>
  <c r="O39" i="8" s="1"/>
  <c r="K37" i="8"/>
  <c r="G37" i="8"/>
  <c r="C37" i="8"/>
  <c r="T20" i="8"/>
  <c r="V20" i="8" s="1"/>
  <c r="S20" i="8"/>
  <c r="Q20" i="8"/>
  <c r="M20" i="8"/>
  <c r="E20" i="8"/>
  <c r="S19" i="8"/>
  <c r="Q19" i="8"/>
  <c r="M19" i="8"/>
  <c r="I19" i="8"/>
  <c r="E19" i="8"/>
  <c r="S18" i="8"/>
  <c r="Q18" i="8"/>
  <c r="M18" i="8"/>
  <c r="I18" i="8"/>
  <c r="E18" i="8"/>
  <c r="T17" i="8"/>
  <c r="V17" i="8" s="1"/>
  <c r="S17" i="8"/>
  <c r="U17" i="8" s="1"/>
  <c r="E17" i="8"/>
  <c r="O37" i="7"/>
  <c r="K37" i="7"/>
  <c r="G37" i="7"/>
  <c r="G39" i="7" s="1"/>
  <c r="C37" i="7"/>
  <c r="T21" i="7"/>
  <c r="V21" i="7" s="1"/>
  <c r="S21" i="7"/>
  <c r="Q21" i="7"/>
  <c r="M21" i="7"/>
  <c r="E21" i="7"/>
  <c r="S20" i="7"/>
  <c r="Q20" i="7"/>
  <c r="M20" i="7"/>
  <c r="I20" i="7"/>
  <c r="E20" i="7"/>
  <c r="S19" i="7"/>
  <c r="Q19" i="7"/>
  <c r="M19" i="7"/>
  <c r="I19" i="7"/>
  <c r="E19" i="7"/>
  <c r="T18" i="7"/>
  <c r="V18" i="7" s="1"/>
  <c r="S18" i="7"/>
  <c r="E18" i="7"/>
  <c r="O36" i="4"/>
  <c r="K36" i="4"/>
  <c r="G36" i="4"/>
  <c r="C36" i="4"/>
  <c r="C38" i="4" s="1"/>
  <c r="T20" i="4"/>
  <c r="V20" i="4" s="1"/>
  <c r="S20" i="4"/>
  <c r="Q20" i="4"/>
  <c r="M20" i="4"/>
  <c r="E20" i="4"/>
  <c r="S19" i="4"/>
  <c r="Q19" i="4"/>
  <c r="M19" i="4"/>
  <c r="I19" i="4"/>
  <c r="E19" i="4"/>
  <c r="S18" i="4"/>
  <c r="Q18" i="4"/>
  <c r="M18" i="4"/>
  <c r="I18" i="4"/>
  <c r="E18" i="4"/>
  <c r="T17" i="4"/>
  <c r="V17" i="4" s="1"/>
  <c r="S17" i="4"/>
  <c r="R17" i="4"/>
  <c r="Q17" i="4"/>
  <c r="N17" i="4"/>
  <c r="M17" i="4"/>
  <c r="J17" i="4"/>
  <c r="I17" i="4"/>
  <c r="F17" i="4"/>
  <c r="E17" i="4"/>
  <c r="I10" i="6"/>
  <c r="I11" i="6"/>
  <c r="I12" i="6"/>
  <c r="I13" i="6"/>
  <c r="I10" i="5"/>
  <c r="I11" i="5"/>
  <c r="I12" i="5"/>
  <c r="I13" i="5"/>
  <c r="I10" i="1"/>
  <c r="I11" i="1"/>
  <c r="I12" i="1"/>
  <c r="I13" i="1"/>
  <c r="M10" i="6"/>
  <c r="M11" i="6"/>
  <c r="M12" i="6"/>
  <c r="M13" i="6"/>
  <c r="M10" i="5"/>
  <c r="M11" i="5"/>
  <c r="M12" i="5"/>
  <c r="M13" i="5"/>
  <c r="M10" i="1"/>
  <c r="M11" i="1"/>
  <c r="M12" i="1"/>
  <c r="M13" i="1"/>
  <c r="Q10" i="8"/>
  <c r="Q11" i="8"/>
  <c r="Q12" i="8"/>
  <c r="Q13" i="8"/>
  <c r="Q14" i="8"/>
  <c r="M10" i="8"/>
  <c r="M11" i="8"/>
  <c r="M12" i="8"/>
  <c r="M13" i="8"/>
  <c r="Q10" i="7"/>
  <c r="Q11" i="7"/>
  <c r="Q12" i="7"/>
  <c r="M10" i="7"/>
  <c r="M11" i="7"/>
  <c r="M12" i="7"/>
  <c r="M13" i="7"/>
  <c r="M13" i="4"/>
  <c r="Q10" i="4"/>
  <c r="Q11" i="4"/>
  <c r="Q12" i="4"/>
  <c r="M10" i="4"/>
  <c r="M11" i="4"/>
  <c r="M12" i="4"/>
  <c r="P38" i="8"/>
  <c r="O38" i="8"/>
  <c r="L38" i="8"/>
  <c r="K38" i="8"/>
  <c r="H38" i="8"/>
  <c r="G38" i="8"/>
  <c r="D38" i="8"/>
  <c r="C38" i="8"/>
  <c r="P37" i="8"/>
  <c r="P39" i="8" s="1"/>
  <c r="L37" i="8"/>
  <c r="L39" i="8" s="1"/>
  <c r="K39" i="8"/>
  <c r="H37" i="8"/>
  <c r="H39" i="8" s="1"/>
  <c r="G39" i="8"/>
  <c r="D37" i="8"/>
  <c r="D39" i="8"/>
  <c r="C39" i="8"/>
  <c r="R36" i="8"/>
  <c r="Q36" i="8"/>
  <c r="N36" i="8"/>
  <c r="M36" i="8"/>
  <c r="J36" i="8"/>
  <c r="I36" i="8"/>
  <c r="F36" i="8"/>
  <c r="E36" i="8"/>
  <c r="T34" i="8"/>
  <c r="S34" i="8"/>
  <c r="U34" i="8" s="1"/>
  <c r="R34" i="8"/>
  <c r="Q34" i="8"/>
  <c r="N34" i="8"/>
  <c r="M34" i="8"/>
  <c r="J34" i="8"/>
  <c r="I34" i="8"/>
  <c r="F34" i="8"/>
  <c r="E34" i="8"/>
  <c r="T33" i="8"/>
  <c r="V33" i="8" s="1"/>
  <c r="S33" i="8"/>
  <c r="R33" i="8"/>
  <c r="Q33" i="8"/>
  <c r="N33" i="8"/>
  <c r="M33" i="8"/>
  <c r="J33" i="8"/>
  <c r="I33" i="8"/>
  <c r="F33" i="8"/>
  <c r="E33" i="8"/>
  <c r="U33" i="8" s="1"/>
  <c r="T32" i="8"/>
  <c r="V32" i="8" s="1"/>
  <c r="S32" i="8"/>
  <c r="R32" i="8"/>
  <c r="Q32" i="8"/>
  <c r="N32" i="8"/>
  <c r="M32" i="8"/>
  <c r="J32" i="8"/>
  <c r="I32" i="8"/>
  <c r="F32" i="8"/>
  <c r="E32" i="8"/>
  <c r="T30" i="8"/>
  <c r="V30" i="8" s="1"/>
  <c r="S30" i="8"/>
  <c r="R30" i="8"/>
  <c r="Q30" i="8"/>
  <c r="N30" i="8"/>
  <c r="M30" i="8"/>
  <c r="J30" i="8"/>
  <c r="I30" i="8"/>
  <c r="F30" i="8"/>
  <c r="E30" i="8"/>
  <c r="U30" i="8" s="1"/>
  <c r="T29" i="8"/>
  <c r="V29" i="8" s="1"/>
  <c r="S29" i="8"/>
  <c r="R29" i="8"/>
  <c r="Q29" i="8"/>
  <c r="N29" i="8"/>
  <c r="M29" i="8"/>
  <c r="J29" i="8"/>
  <c r="I29" i="8"/>
  <c r="F29" i="8"/>
  <c r="E29" i="8"/>
  <c r="T28" i="8"/>
  <c r="V28" i="8" s="1"/>
  <c r="S28" i="8"/>
  <c r="R28" i="8"/>
  <c r="Q28" i="8"/>
  <c r="N28" i="8"/>
  <c r="M28" i="8"/>
  <c r="J28" i="8"/>
  <c r="I28" i="8"/>
  <c r="F28" i="8"/>
  <c r="E28" i="8"/>
  <c r="U28" i="8" s="1"/>
  <c r="T27" i="8"/>
  <c r="V27" i="8" s="1"/>
  <c r="S27" i="8"/>
  <c r="R27" i="8"/>
  <c r="Q27" i="8"/>
  <c r="N27" i="8"/>
  <c r="M27" i="8"/>
  <c r="J27" i="8"/>
  <c r="I27" i="8"/>
  <c r="F27" i="8"/>
  <c r="E27" i="8"/>
  <c r="T26" i="8"/>
  <c r="V26" i="8" s="1"/>
  <c r="S26" i="8"/>
  <c r="R26" i="8"/>
  <c r="Q26" i="8"/>
  <c r="N26" i="8"/>
  <c r="M26" i="8"/>
  <c r="J26" i="8"/>
  <c r="I26" i="8"/>
  <c r="F26" i="8"/>
  <c r="E26" i="8"/>
  <c r="U26" i="8" s="1"/>
  <c r="T25" i="8"/>
  <c r="V25" i="8" s="1"/>
  <c r="S25" i="8"/>
  <c r="R25" i="8"/>
  <c r="Q25" i="8"/>
  <c r="N25" i="8"/>
  <c r="M25" i="8"/>
  <c r="J25" i="8"/>
  <c r="I25" i="8"/>
  <c r="F25" i="8"/>
  <c r="E25" i="8"/>
  <c r="T23" i="8"/>
  <c r="S23" i="8"/>
  <c r="R23" i="8"/>
  <c r="Q23" i="8"/>
  <c r="N23" i="8"/>
  <c r="M23" i="8"/>
  <c r="J23" i="8"/>
  <c r="I23" i="8"/>
  <c r="F23" i="8"/>
  <c r="V23" i="8" s="1"/>
  <c r="E23" i="8"/>
  <c r="T22" i="8"/>
  <c r="V22" i="8" s="1"/>
  <c r="S22" i="8"/>
  <c r="R22" i="8"/>
  <c r="R38" i="8" s="1"/>
  <c r="Q22" i="8"/>
  <c r="Q38" i="8" s="1"/>
  <c r="N22" i="8"/>
  <c r="M22" i="8"/>
  <c r="J22" i="8"/>
  <c r="J38" i="8" s="1"/>
  <c r="I22" i="8"/>
  <c r="I38" i="8" s="1"/>
  <c r="F22" i="8"/>
  <c r="E22" i="8"/>
  <c r="T16" i="8"/>
  <c r="V16" i="8"/>
  <c r="S16" i="8"/>
  <c r="R16" i="8"/>
  <c r="Q16" i="8"/>
  <c r="N16" i="8"/>
  <c r="M16" i="8"/>
  <c r="J16" i="8"/>
  <c r="I16" i="8"/>
  <c r="F16" i="8"/>
  <c r="E16" i="8"/>
  <c r="T15" i="8"/>
  <c r="V15" i="8" s="1"/>
  <c r="S15" i="8"/>
  <c r="R15" i="8"/>
  <c r="Q15" i="8"/>
  <c r="N15" i="8"/>
  <c r="M15" i="8"/>
  <c r="J15" i="8"/>
  <c r="I15" i="8"/>
  <c r="F15" i="8"/>
  <c r="T14" i="8"/>
  <c r="V14" i="8" s="1"/>
  <c r="S14" i="8"/>
  <c r="U14" i="8" s="1"/>
  <c r="R14" i="8"/>
  <c r="N14" i="8"/>
  <c r="M14" i="8"/>
  <c r="J14" i="8"/>
  <c r="I14" i="8"/>
  <c r="F14" i="8"/>
  <c r="E14" i="8"/>
  <c r="T13" i="8"/>
  <c r="V13" i="8" s="1"/>
  <c r="R13" i="8"/>
  <c r="N13" i="8"/>
  <c r="J13" i="8"/>
  <c r="I13" i="8"/>
  <c r="F13" i="8"/>
  <c r="E13" i="8"/>
  <c r="T12" i="8"/>
  <c r="V12" i="8" s="1"/>
  <c r="S12" i="8"/>
  <c r="R12" i="8"/>
  <c r="N12" i="8"/>
  <c r="J12" i="8"/>
  <c r="I12" i="8"/>
  <c r="F12" i="8"/>
  <c r="E12" i="8"/>
  <c r="U11" i="8"/>
  <c r="T11" i="8"/>
  <c r="S11" i="8"/>
  <c r="R11" i="8"/>
  <c r="N11" i="8"/>
  <c r="J11" i="8"/>
  <c r="I11" i="8"/>
  <c r="F11" i="8"/>
  <c r="E11" i="8"/>
  <c r="T10" i="8"/>
  <c r="V10" i="8" s="1"/>
  <c r="S10" i="8"/>
  <c r="R10" i="8"/>
  <c r="N10" i="8"/>
  <c r="J10" i="8"/>
  <c r="I10" i="8"/>
  <c r="F10" i="8"/>
  <c r="E10" i="8"/>
  <c r="T9" i="8"/>
  <c r="V9" i="8" s="1"/>
  <c r="S9" i="8"/>
  <c r="R9" i="8"/>
  <c r="Q9" i="8"/>
  <c r="N9" i="8"/>
  <c r="M9" i="8"/>
  <c r="J9" i="8"/>
  <c r="I9" i="8"/>
  <c r="F9" i="8"/>
  <c r="E9" i="8"/>
  <c r="T8" i="8"/>
  <c r="V8" i="8" s="1"/>
  <c r="S8" i="8"/>
  <c r="R8" i="8"/>
  <c r="Q8" i="8"/>
  <c r="N8" i="8"/>
  <c r="M8" i="8"/>
  <c r="J8" i="8"/>
  <c r="I8" i="8"/>
  <c r="F8" i="8"/>
  <c r="E8" i="8"/>
  <c r="T7" i="8"/>
  <c r="T37" i="8" s="1"/>
  <c r="S7" i="8"/>
  <c r="R7" i="8"/>
  <c r="Q7" i="8"/>
  <c r="N7" i="8"/>
  <c r="M7" i="8"/>
  <c r="J7" i="8"/>
  <c r="I7" i="8"/>
  <c r="F7" i="8"/>
  <c r="F37" i="8" s="1"/>
  <c r="E7" i="8"/>
  <c r="P38" i="7"/>
  <c r="O38" i="7"/>
  <c r="L38" i="7"/>
  <c r="K38" i="7"/>
  <c r="H38" i="7"/>
  <c r="G38" i="7"/>
  <c r="D38" i="7"/>
  <c r="C38" i="7"/>
  <c r="C39" i="7" s="1"/>
  <c r="P37" i="7"/>
  <c r="P39" i="7" s="1"/>
  <c r="O39" i="7"/>
  <c r="L37" i="7"/>
  <c r="L39" i="7" s="1"/>
  <c r="H37" i="7"/>
  <c r="H39" i="7" s="1"/>
  <c r="D37" i="7"/>
  <c r="D39" i="7" s="1"/>
  <c r="R36" i="7"/>
  <c r="Q36" i="7"/>
  <c r="N36" i="7"/>
  <c r="M36" i="7"/>
  <c r="J36" i="7"/>
  <c r="I36" i="7"/>
  <c r="F36" i="7"/>
  <c r="E36" i="7"/>
  <c r="T34" i="7"/>
  <c r="S34" i="7"/>
  <c r="U34" i="7" s="1"/>
  <c r="R34" i="7"/>
  <c r="Q34" i="7"/>
  <c r="N34" i="7"/>
  <c r="M34" i="7"/>
  <c r="J34" i="7"/>
  <c r="I34" i="7"/>
  <c r="F34" i="7"/>
  <c r="E34" i="7"/>
  <c r="S33" i="7"/>
  <c r="Q33" i="7"/>
  <c r="T32" i="7"/>
  <c r="V32" i="7" s="1"/>
  <c r="S32" i="7"/>
  <c r="R32" i="7"/>
  <c r="Q32" i="7"/>
  <c r="N32" i="7"/>
  <c r="M32" i="7"/>
  <c r="J32" i="7"/>
  <c r="I32" i="7"/>
  <c r="F32" i="7"/>
  <c r="E32" i="7"/>
  <c r="T31" i="7"/>
  <c r="V31" i="7" s="1"/>
  <c r="S31" i="7"/>
  <c r="R31" i="7"/>
  <c r="Q31" i="7"/>
  <c r="N31" i="7"/>
  <c r="M31" i="7"/>
  <c r="J31" i="7"/>
  <c r="I31" i="7"/>
  <c r="F31" i="7"/>
  <c r="E31" i="7"/>
  <c r="T30" i="7"/>
  <c r="V30" i="7" s="1"/>
  <c r="S30" i="7"/>
  <c r="R30" i="7"/>
  <c r="Q30" i="7"/>
  <c r="N30" i="7"/>
  <c r="M30" i="7"/>
  <c r="J30" i="7"/>
  <c r="I30" i="7"/>
  <c r="F30" i="7"/>
  <c r="E30" i="7"/>
  <c r="T29" i="7"/>
  <c r="V29" i="7" s="1"/>
  <c r="S29" i="7"/>
  <c r="R29" i="7"/>
  <c r="Q29" i="7"/>
  <c r="N29" i="7"/>
  <c r="M29" i="7"/>
  <c r="J29" i="7"/>
  <c r="I29" i="7"/>
  <c r="F29" i="7"/>
  <c r="E29" i="7"/>
  <c r="T28" i="7"/>
  <c r="V28" i="7" s="1"/>
  <c r="S28" i="7"/>
  <c r="R28" i="7"/>
  <c r="Q28" i="7"/>
  <c r="N28" i="7"/>
  <c r="M28" i="7"/>
  <c r="J28" i="7"/>
  <c r="I28" i="7"/>
  <c r="F28" i="7"/>
  <c r="E28" i="7"/>
  <c r="T27" i="7"/>
  <c r="V27" i="7" s="1"/>
  <c r="S27" i="7"/>
  <c r="R27" i="7"/>
  <c r="Q27" i="7"/>
  <c r="N27" i="7"/>
  <c r="M27" i="7"/>
  <c r="J27" i="7"/>
  <c r="I27" i="7"/>
  <c r="F27" i="7"/>
  <c r="E27" i="7"/>
  <c r="T26" i="7"/>
  <c r="V26" i="7" s="1"/>
  <c r="S26" i="7"/>
  <c r="R26" i="7"/>
  <c r="Q26" i="7"/>
  <c r="N26" i="7"/>
  <c r="M26" i="7"/>
  <c r="J26" i="7"/>
  <c r="I26" i="7"/>
  <c r="F26" i="7"/>
  <c r="E26" i="7"/>
  <c r="T25" i="7"/>
  <c r="V25" i="7" s="1"/>
  <c r="S25" i="7"/>
  <c r="R25" i="7"/>
  <c r="Q25" i="7"/>
  <c r="N25" i="7"/>
  <c r="M25" i="7"/>
  <c r="J25" i="7"/>
  <c r="I25" i="7"/>
  <c r="F25" i="7"/>
  <c r="E25" i="7"/>
  <c r="T24" i="7"/>
  <c r="S24" i="7"/>
  <c r="R24" i="7"/>
  <c r="Q24" i="7"/>
  <c r="N24" i="7"/>
  <c r="M24" i="7"/>
  <c r="J24" i="7"/>
  <c r="I24" i="7"/>
  <c r="F24" i="7"/>
  <c r="E24" i="7"/>
  <c r="T23" i="7"/>
  <c r="T38" i="7" s="1"/>
  <c r="S23" i="7"/>
  <c r="U23" i="7" s="1"/>
  <c r="R23" i="7"/>
  <c r="Q23" i="7"/>
  <c r="N23" i="7"/>
  <c r="N38" i="7"/>
  <c r="M23" i="7"/>
  <c r="J23" i="7"/>
  <c r="I23" i="7"/>
  <c r="F23" i="7"/>
  <c r="E23" i="7"/>
  <c r="T17" i="7"/>
  <c r="V17" i="7" s="1"/>
  <c r="S17" i="7"/>
  <c r="R17" i="7"/>
  <c r="Q17" i="7"/>
  <c r="N17" i="7"/>
  <c r="M17" i="7"/>
  <c r="J17" i="7"/>
  <c r="I17" i="7"/>
  <c r="F17" i="7"/>
  <c r="E17" i="7"/>
  <c r="T16" i="7"/>
  <c r="V16" i="7" s="1"/>
  <c r="S16" i="7"/>
  <c r="R16" i="7"/>
  <c r="Q16" i="7"/>
  <c r="N16" i="7"/>
  <c r="M16" i="7"/>
  <c r="J16" i="7"/>
  <c r="I16" i="7"/>
  <c r="F16" i="7"/>
  <c r="T15" i="7"/>
  <c r="V15" i="7"/>
  <c r="S15" i="7"/>
  <c r="R15" i="7"/>
  <c r="Q15" i="7"/>
  <c r="N15" i="7"/>
  <c r="M15" i="7"/>
  <c r="J15" i="7"/>
  <c r="I15" i="7"/>
  <c r="F15" i="7"/>
  <c r="E15" i="7"/>
  <c r="T14" i="7"/>
  <c r="V14" i="7" s="1"/>
  <c r="S14" i="7"/>
  <c r="R14" i="7"/>
  <c r="Q14" i="7"/>
  <c r="N14" i="7"/>
  <c r="M14" i="7"/>
  <c r="J14" i="7"/>
  <c r="I14" i="7"/>
  <c r="F14" i="7"/>
  <c r="E14" i="7"/>
  <c r="T13" i="7"/>
  <c r="V13" i="7" s="1"/>
  <c r="R13" i="7"/>
  <c r="Q13" i="7"/>
  <c r="N13" i="7"/>
  <c r="J13" i="7"/>
  <c r="I13" i="7"/>
  <c r="F13" i="7"/>
  <c r="E13" i="7"/>
  <c r="T12" i="7"/>
  <c r="V12" i="7" s="1"/>
  <c r="S12" i="7"/>
  <c r="R12" i="7"/>
  <c r="N12" i="7"/>
  <c r="J12" i="7"/>
  <c r="I12" i="7"/>
  <c r="F12" i="7"/>
  <c r="E12" i="7"/>
  <c r="T11" i="7"/>
  <c r="S11" i="7"/>
  <c r="U11" i="7" s="1"/>
  <c r="R11" i="7"/>
  <c r="N11" i="7"/>
  <c r="J11" i="7"/>
  <c r="I11" i="7"/>
  <c r="F11" i="7"/>
  <c r="E11" i="7"/>
  <c r="T10" i="7"/>
  <c r="V10" i="7" s="1"/>
  <c r="S10" i="7"/>
  <c r="R10" i="7"/>
  <c r="N10" i="7"/>
  <c r="J10" i="7"/>
  <c r="I10" i="7"/>
  <c r="F10" i="7"/>
  <c r="E10" i="7"/>
  <c r="T9" i="7"/>
  <c r="V9" i="7" s="1"/>
  <c r="S9" i="7"/>
  <c r="R9" i="7"/>
  <c r="Q9" i="7"/>
  <c r="N9" i="7"/>
  <c r="M9" i="7"/>
  <c r="J9" i="7"/>
  <c r="I9" i="7"/>
  <c r="F9" i="7"/>
  <c r="E9" i="7"/>
  <c r="U9" i="7" s="1"/>
  <c r="T8" i="7"/>
  <c r="V8" i="7" s="1"/>
  <c r="S8" i="7"/>
  <c r="R8" i="7"/>
  <c r="R37" i="7" s="1"/>
  <c r="Q8" i="7"/>
  <c r="N8" i="7"/>
  <c r="M8" i="7"/>
  <c r="J8" i="7"/>
  <c r="I8" i="7"/>
  <c r="F8" i="7"/>
  <c r="E8" i="7"/>
  <c r="T7" i="7"/>
  <c r="V7" i="7" s="1"/>
  <c r="S7" i="7"/>
  <c r="R7" i="7"/>
  <c r="Q7" i="7"/>
  <c r="N7" i="7"/>
  <c r="N37" i="7" s="1"/>
  <c r="N39" i="7" s="1"/>
  <c r="M7" i="7"/>
  <c r="J7" i="7"/>
  <c r="I7" i="7"/>
  <c r="F7" i="7"/>
  <c r="F37" i="7" s="1"/>
  <c r="E7" i="7"/>
  <c r="O20" i="6"/>
  <c r="P20" i="6"/>
  <c r="R20" i="6" s="1"/>
  <c r="O21" i="6"/>
  <c r="O33" i="6" s="1"/>
  <c r="P21" i="6"/>
  <c r="R21" i="6" s="1"/>
  <c r="O22" i="6"/>
  <c r="P22" i="6"/>
  <c r="R22" i="6" s="1"/>
  <c r="O23" i="6"/>
  <c r="P23" i="6"/>
  <c r="R23" i="6" s="1"/>
  <c r="O24" i="6"/>
  <c r="P24" i="6"/>
  <c r="O25" i="6"/>
  <c r="P25" i="6"/>
  <c r="R25" i="6" s="1"/>
  <c r="O26" i="6"/>
  <c r="P26" i="6"/>
  <c r="R26" i="6" s="1"/>
  <c r="O27" i="6"/>
  <c r="P27" i="6"/>
  <c r="R27" i="6" s="1"/>
  <c r="O28" i="6"/>
  <c r="P28" i="6"/>
  <c r="R28" i="6" s="1"/>
  <c r="O29" i="6"/>
  <c r="Q29" i="6" s="1"/>
  <c r="P29" i="6"/>
  <c r="O8" i="6"/>
  <c r="P8" i="6"/>
  <c r="R8" i="6" s="1"/>
  <c r="O9" i="6"/>
  <c r="P9" i="6"/>
  <c r="R9" i="6" s="1"/>
  <c r="O10" i="6"/>
  <c r="P10" i="6"/>
  <c r="R10" i="6" s="1"/>
  <c r="O11" i="6"/>
  <c r="Q11" i="6" s="1"/>
  <c r="P11" i="6"/>
  <c r="O12" i="6"/>
  <c r="P12" i="6"/>
  <c r="R12" i="6" s="1"/>
  <c r="P13" i="6"/>
  <c r="R13" i="6" s="1"/>
  <c r="O20" i="5"/>
  <c r="P20" i="5"/>
  <c r="R20" i="5"/>
  <c r="O21" i="5"/>
  <c r="P21" i="5"/>
  <c r="R21" i="5" s="1"/>
  <c r="O22" i="5"/>
  <c r="P22" i="5"/>
  <c r="R22" i="5" s="1"/>
  <c r="O23" i="5"/>
  <c r="P23" i="5"/>
  <c r="R23" i="5" s="1"/>
  <c r="O24" i="5"/>
  <c r="P24" i="5"/>
  <c r="O25" i="5"/>
  <c r="Q25" i="5" s="1"/>
  <c r="P25" i="5"/>
  <c r="R25" i="5" s="1"/>
  <c r="O26" i="5"/>
  <c r="P26" i="5"/>
  <c r="R26" i="5" s="1"/>
  <c r="O27" i="5"/>
  <c r="P27" i="5"/>
  <c r="R27" i="5" s="1"/>
  <c r="O28" i="5"/>
  <c r="Q28" i="5" s="1"/>
  <c r="P28" i="5"/>
  <c r="O8" i="5"/>
  <c r="P8" i="5"/>
  <c r="R8" i="5" s="1"/>
  <c r="O9" i="5"/>
  <c r="P9" i="5"/>
  <c r="R9" i="5" s="1"/>
  <c r="O10" i="5"/>
  <c r="P10" i="5"/>
  <c r="R10" i="5" s="1"/>
  <c r="O11" i="5"/>
  <c r="Q11" i="5" s="1"/>
  <c r="P11" i="5"/>
  <c r="O12" i="5"/>
  <c r="P12" i="5"/>
  <c r="R12" i="5" s="1"/>
  <c r="P13" i="5"/>
  <c r="R13" i="5" s="1"/>
  <c r="O22" i="1"/>
  <c r="P22" i="1"/>
  <c r="E22" i="1"/>
  <c r="I22" i="1"/>
  <c r="M22" i="1"/>
  <c r="R22" i="1"/>
  <c r="O23" i="1"/>
  <c r="P23" i="1"/>
  <c r="E23" i="1"/>
  <c r="I23" i="1"/>
  <c r="M23" i="1"/>
  <c r="R23" i="1"/>
  <c r="O24" i="1"/>
  <c r="P24" i="1"/>
  <c r="E24" i="1"/>
  <c r="I24" i="1"/>
  <c r="M24" i="1"/>
  <c r="R24" i="1"/>
  <c r="O25" i="1"/>
  <c r="P25" i="1"/>
  <c r="R25" i="1" s="1"/>
  <c r="E25" i="1"/>
  <c r="I25" i="1"/>
  <c r="M25" i="1"/>
  <c r="O26" i="1"/>
  <c r="P26" i="1"/>
  <c r="R26" i="1" s="1"/>
  <c r="M26" i="1"/>
  <c r="O28" i="1"/>
  <c r="Q28" i="1" s="1"/>
  <c r="P28" i="1"/>
  <c r="F28" i="1"/>
  <c r="J28" i="1"/>
  <c r="N28" i="1"/>
  <c r="O8" i="1"/>
  <c r="P8" i="1"/>
  <c r="R8" i="1" s="1"/>
  <c r="E8" i="1"/>
  <c r="I8" i="1"/>
  <c r="M8" i="1"/>
  <c r="O9" i="1"/>
  <c r="P9" i="1"/>
  <c r="E9" i="1"/>
  <c r="I9" i="1"/>
  <c r="M9" i="1"/>
  <c r="R9" i="1"/>
  <c r="O10" i="1"/>
  <c r="P10" i="1"/>
  <c r="R10" i="1" s="1"/>
  <c r="E10" i="1"/>
  <c r="O11" i="1"/>
  <c r="Q11" i="1" s="1"/>
  <c r="P11" i="1"/>
  <c r="F11" i="1"/>
  <c r="J11" i="1"/>
  <c r="N11" i="1"/>
  <c r="O12" i="1"/>
  <c r="P12" i="1"/>
  <c r="R12" i="1" s="1"/>
  <c r="E12" i="1"/>
  <c r="P13" i="1"/>
  <c r="R13" i="1" s="1"/>
  <c r="E13" i="1"/>
  <c r="O14" i="1"/>
  <c r="P14" i="1"/>
  <c r="E14" i="1"/>
  <c r="I14" i="1"/>
  <c r="M14" i="1"/>
  <c r="R14" i="1"/>
  <c r="O15" i="1"/>
  <c r="P15" i="1"/>
  <c r="R15" i="1" s="1"/>
  <c r="E15" i="1"/>
  <c r="I15" i="1"/>
  <c r="M15" i="1"/>
  <c r="S23" i="4"/>
  <c r="T23" i="4"/>
  <c r="V23" i="4" s="1"/>
  <c r="S24" i="4"/>
  <c r="T24" i="4"/>
  <c r="V24" i="4" s="1"/>
  <c r="S25" i="4"/>
  <c r="U25" i="4" s="1"/>
  <c r="T25" i="4"/>
  <c r="S26" i="4"/>
  <c r="T26" i="4"/>
  <c r="V26" i="4" s="1"/>
  <c r="S27" i="4"/>
  <c r="T27" i="4"/>
  <c r="V27" i="4" s="1"/>
  <c r="S28" i="4"/>
  <c r="T28" i="4"/>
  <c r="V28" i="4" s="1"/>
  <c r="S29" i="4"/>
  <c r="T29" i="4"/>
  <c r="V29" i="4" s="1"/>
  <c r="S30" i="4"/>
  <c r="T30" i="4"/>
  <c r="V30" i="4" s="1"/>
  <c r="S31" i="4"/>
  <c r="T31" i="4"/>
  <c r="V31" i="4" s="1"/>
  <c r="S32" i="4"/>
  <c r="T32" i="4"/>
  <c r="V32" i="4" s="1"/>
  <c r="S33" i="4"/>
  <c r="U33" i="4" s="1"/>
  <c r="T33" i="4"/>
  <c r="S8" i="4"/>
  <c r="T8" i="4"/>
  <c r="V8" i="4" s="1"/>
  <c r="S9" i="4"/>
  <c r="T9" i="4"/>
  <c r="V9" i="4" s="1"/>
  <c r="S10" i="4"/>
  <c r="T10" i="4"/>
  <c r="V10" i="4" s="1"/>
  <c r="S11" i="4"/>
  <c r="U11" i="4" s="1"/>
  <c r="T11" i="4"/>
  <c r="S12" i="4"/>
  <c r="T12" i="4"/>
  <c r="V12" i="4" s="1"/>
  <c r="T13" i="4"/>
  <c r="V13" i="4" s="1"/>
  <c r="S14" i="4"/>
  <c r="T14" i="4"/>
  <c r="V14" i="4"/>
  <c r="S15" i="4"/>
  <c r="T15" i="4"/>
  <c r="V15" i="4" s="1"/>
  <c r="S16" i="4"/>
  <c r="T16" i="4"/>
  <c r="V16" i="4" s="1"/>
  <c r="N24" i="1"/>
  <c r="J24" i="1"/>
  <c r="F24" i="1"/>
  <c r="N15" i="1"/>
  <c r="J15" i="1"/>
  <c r="F15" i="1"/>
  <c r="N30" i="1"/>
  <c r="M28" i="1"/>
  <c r="M30" i="1"/>
  <c r="N25" i="1"/>
  <c r="N23" i="1"/>
  <c r="N22" i="1"/>
  <c r="N21" i="1"/>
  <c r="M21" i="1"/>
  <c r="N9" i="1"/>
  <c r="N10" i="1"/>
  <c r="N12" i="1"/>
  <c r="N13" i="1"/>
  <c r="N14" i="1"/>
  <c r="N8" i="1"/>
  <c r="N7" i="1"/>
  <c r="N31" i="1" s="1"/>
  <c r="M7" i="1"/>
  <c r="F25" i="1"/>
  <c r="J25" i="1"/>
  <c r="F22" i="1"/>
  <c r="J22" i="1"/>
  <c r="P21" i="1"/>
  <c r="R21" i="1" s="1"/>
  <c r="O21" i="1"/>
  <c r="E21" i="1"/>
  <c r="E32" i="1" s="1"/>
  <c r="I21" i="1"/>
  <c r="F9" i="1"/>
  <c r="J9" i="1"/>
  <c r="F10" i="1"/>
  <c r="J10" i="1"/>
  <c r="F12" i="1"/>
  <c r="J12" i="1"/>
  <c r="F13" i="1"/>
  <c r="J13" i="1"/>
  <c r="J14" i="1"/>
  <c r="F14" i="1"/>
  <c r="E11" i="1"/>
  <c r="F8" i="1"/>
  <c r="J8" i="1"/>
  <c r="P7" i="1"/>
  <c r="R7" i="1" s="1"/>
  <c r="F7" i="1"/>
  <c r="J7" i="1"/>
  <c r="O7" i="1"/>
  <c r="E7" i="1"/>
  <c r="I7" i="1"/>
  <c r="I31" i="1" s="1"/>
  <c r="K32" i="1"/>
  <c r="K33" i="1"/>
  <c r="L31" i="1"/>
  <c r="L32" i="1"/>
  <c r="I28" i="1"/>
  <c r="I30" i="1"/>
  <c r="J21" i="1"/>
  <c r="J23" i="1"/>
  <c r="J30" i="1"/>
  <c r="G32" i="1"/>
  <c r="G33" i="1" s="1"/>
  <c r="H31" i="1"/>
  <c r="H32" i="1"/>
  <c r="E28" i="1"/>
  <c r="E30" i="1"/>
  <c r="F21" i="1"/>
  <c r="F23" i="1"/>
  <c r="F30" i="1"/>
  <c r="C32" i="1"/>
  <c r="D31" i="1"/>
  <c r="D32" i="1"/>
  <c r="M27" i="5"/>
  <c r="Q27" i="5" s="1"/>
  <c r="M23" i="5"/>
  <c r="M24" i="5"/>
  <c r="M25" i="5"/>
  <c r="M26" i="5"/>
  <c r="E22" i="5"/>
  <c r="I22" i="5"/>
  <c r="M22" i="5"/>
  <c r="N22" i="5"/>
  <c r="J22" i="5"/>
  <c r="F22" i="5"/>
  <c r="E21" i="5"/>
  <c r="I21" i="5"/>
  <c r="Q21" i="5" s="1"/>
  <c r="M21" i="5"/>
  <c r="N21" i="5"/>
  <c r="J21" i="5"/>
  <c r="F21" i="5"/>
  <c r="O7" i="5"/>
  <c r="E7" i="5"/>
  <c r="I7" i="5"/>
  <c r="I31" i="5" s="1"/>
  <c r="M7" i="5"/>
  <c r="M31" i="5" s="1"/>
  <c r="E8" i="5"/>
  <c r="I8" i="5"/>
  <c r="M8" i="5"/>
  <c r="E9" i="5"/>
  <c r="I9" i="5"/>
  <c r="M9" i="5"/>
  <c r="E10" i="5"/>
  <c r="E12" i="5"/>
  <c r="E13" i="5"/>
  <c r="O19" i="5"/>
  <c r="O32" i="5"/>
  <c r="E19" i="5"/>
  <c r="E32" i="5" s="1"/>
  <c r="I19" i="5"/>
  <c r="M19" i="5"/>
  <c r="E20" i="5"/>
  <c r="I20" i="5"/>
  <c r="M20" i="5"/>
  <c r="E23" i="5"/>
  <c r="I23" i="5"/>
  <c r="E24" i="5"/>
  <c r="Q24" i="5" s="1"/>
  <c r="I24" i="5"/>
  <c r="I25" i="5"/>
  <c r="E25" i="5"/>
  <c r="I26" i="5"/>
  <c r="E26" i="5"/>
  <c r="P7" i="5"/>
  <c r="P31" i="5" s="1"/>
  <c r="F11" i="5"/>
  <c r="J11" i="5"/>
  <c r="N11" i="5"/>
  <c r="P19" i="5"/>
  <c r="F25" i="5"/>
  <c r="J25" i="5"/>
  <c r="N25" i="5"/>
  <c r="F28" i="5"/>
  <c r="J28" i="5"/>
  <c r="N28" i="5"/>
  <c r="M28" i="5"/>
  <c r="M30" i="5"/>
  <c r="N7" i="5"/>
  <c r="N8" i="5"/>
  <c r="N9" i="5"/>
  <c r="N10" i="5"/>
  <c r="N12" i="5"/>
  <c r="N13" i="5"/>
  <c r="N19" i="5"/>
  <c r="N20" i="5"/>
  <c r="N23" i="5"/>
  <c r="N24" i="5"/>
  <c r="N26" i="5"/>
  <c r="N30" i="5"/>
  <c r="K32" i="5"/>
  <c r="K33" i="5" s="1"/>
  <c r="L31" i="5"/>
  <c r="L32" i="5"/>
  <c r="L33" i="5" s="1"/>
  <c r="I28" i="5"/>
  <c r="I30" i="5"/>
  <c r="J7" i="5"/>
  <c r="J8" i="5"/>
  <c r="J9" i="5"/>
  <c r="J10" i="5"/>
  <c r="J12" i="5"/>
  <c r="J13" i="5"/>
  <c r="J19" i="5"/>
  <c r="J20" i="5"/>
  <c r="J23" i="5"/>
  <c r="J24" i="5"/>
  <c r="J26" i="5"/>
  <c r="J30" i="5"/>
  <c r="G32" i="5"/>
  <c r="G33" i="5" s="1"/>
  <c r="H31" i="5"/>
  <c r="H32" i="5"/>
  <c r="E11" i="5"/>
  <c r="E28" i="5"/>
  <c r="E30" i="5"/>
  <c r="F7" i="5"/>
  <c r="F8" i="5"/>
  <c r="F9" i="5"/>
  <c r="F10" i="5"/>
  <c r="F12" i="5"/>
  <c r="F13" i="5"/>
  <c r="F19" i="5"/>
  <c r="F20" i="5"/>
  <c r="F23" i="5"/>
  <c r="F24" i="5"/>
  <c r="F26" i="5"/>
  <c r="F30" i="5"/>
  <c r="C32" i="5"/>
  <c r="D31" i="5"/>
  <c r="D32" i="5"/>
  <c r="M28" i="6"/>
  <c r="M27" i="6"/>
  <c r="E26" i="6"/>
  <c r="I26" i="6"/>
  <c r="M26" i="6"/>
  <c r="N26" i="6"/>
  <c r="J26" i="6"/>
  <c r="F26" i="6"/>
  <c r="E22" i="6"/>
  <c r="I22" i="6"/>
  <c r="M22" i="6"/>
  <c r="N22" i="6"/>
  <c r="J22" i="6"/>
  <c r="F22" i="6"/>
  <c r="E21" i="6"/>
  <c r="I21" i="6"/>
  <c r="M21" i="6"/>
  <c r="N21" i="6"/>
  <c r="J21" i="6"/>
  <c r="F21" i="6"/>
  <c r="O7" i="6"/>
  <c r="E7" i="6"/>
  <c r="I7" i="6"/>
  <c r="M7" i="6"/>
  <c r="E8" i="6"/>
  <c r="I8" i="6"/>
  <c r="M8" i="6"/>
  <c r="E9" i="6"/>
  <c r="I9" i="6"/>
  <c r="M9" i="6"/>
  <c r="E10" i="6"/>
  <c r="E12" i="6"/>
  <c r="E13" i="6"/>
  <c r="O19" i="6"/>
  <c r="E19" i="6"/>
  <c r="I19" i="6"/>
  <c r="M19" i="6"/>
  <c r="E20" i="6"/>
  <c r="I20" i="6"/>
  <c r="M20" i="6"/>
  <c r="I23" i="6"/>
  <c r="E23" i="6"/>
  <c r="M23" i="6"/>
  <c r="I24" i="6"/>
  <c r="E24" i="6"/>
  <c r="M24" i="6"/>
  <c r="I25" i="6"/>
  <c r="E25" i="6"/>
  <c r="M25" i="6"/>
  <c r="P7" i="6"/>
  <c r="R7" i="6" s="1"/>
  <c r="F11" i="6"/>
  <c r="J11" i="6"/>
  <c r="N11" i="6"/>
  <c r="P19" i="6"/>
  <c r="P33" i="6" s="1"/>
  <c r="F29" i="6"/>
  <c r="J29" i="6"/>
  <c r="N29" i="6"/>
  <c r="P32" i="6"/>
  <c r="M29" i="6"/>
  <c r="M31" i="6"/>
  <c r="N7" i="6"/>
  <c r="N8" i="6"/>
  <c r="N9" i="6"/>
  <c r="N10" i="6"/>
  <c r="N12" i="6"/>
  <c r="N13" i="6"/>
  <c r="N19" i="6"/>
  <c r="N20" i="6"/>
  <c r="N23" i="6"/>
  <c r="N24" i="6"/>
  <c r="N25" i="6"/>
  <c r="N31" i="6"/>
  <c r="K33" i="6"/>
  <c r="K34" i="6" s="1"/>
  <c r="L32" i="6"/>
  <c r="L33" i="6"/>
  <c r="I29" i="6"/>
  <c r="I31" i="6"/>
  <c r="J7" i="6"/>
  <c r="J8" i="6"/>
  <c r="J9" i="6"/>
  <c r="J10" i="6"/>
  <c r="J12" i="6"/>
  <c r="J13" i="6"/>
  <c r="J19" i="6"/>
  <c r="J20" i="6"/>
  <c r="J23" i="6"/>
  <c r="J24" i="6"/>
  <c r="J25" i="6"/>
  <c r="J31" i="6"/>
  <c r="G33" i="6"/>
  <c r="G34" i="6" s="1"/>
  <c r="H32" i="6"/>
  <c r="H33" i="6"/>
  <c r="E11" i="6"/>
  <c r="E29" i="6"/>
  <c r="E31" i="6"/>
  <c r="F7" i="6"/>
  <c r="F8" i="6"/>
  <c r="F9" i="6"/>
  <c r="F10" i="6"/>
  <c r="F32" i="6" s="1"/>
  <c r="F12" i="6"/>
  <c r="F13" i="6"/>
  <c r="F19" i="6"/>
  <c r="F20" i="6"/>
  <c r="F23" i="6"/>
  <c r="F24" i="6"/>
  <c r="F25" i="6"/>
  <c r="F31" i="6"/>
  <c r="C33" i="6"/>
  <c r="C34" i="6" s="1"/>
  <c r="D32" i="6"/>
  <c r="D33" i="6"/>
  <c r="E30" i="4"/>
  <c r="I30" i="4"/>
  <c r="M30" i="4"/>
  <c r="Q30" i="4"/>
  <c r="R30" i="4"/>
  <c r="N30" i="4"/>
  <c r="J30" i="4"/>
  <c r="F30" i="4"/>
  <c r="E24" i="4"/>
  <c r="I24" i="4"/>
  <c r="M24" i="4"/>
  <c r="Q24" i="4"/>
  <c r="Q37" i="4" s="1"/>
  <c r="R24" i="4"/>
  <c r="N24" i="4"/>
  <c r="J24" i="4"/>
  <c r="F24" i="4"/>
  <c r="S7" i="4"/>
  <c r="E7" i="4"/>
  <c r="I7" i="4"/>
  <c r="M7" i="4"/>
  <c r="Q7" i="4"/>
  <c r="E8" i="4"/>
  <c r="I8" i="4"/>
  <c r="M8" i="4"/>
  <c r="Q8" i="4"/>
  <c r="E9" i="4"/>
  <c r="I9" i="4"/>
  <c r="M9" i="4"/>
  <c r="Q9" i="4"/>
  <c r="E10" i="4"/>
  <c r="I10" i="4"/>
  <c r="E12" i="4"/>
  <c r="I12" i="4"/>
  <c r="E13" i="4"/>
  <c r="I13" i="4"/>
  <c r="Q13" i="4"/>
  <c r="E14" i="4"/>
  <c r="I14" i="4"/>
  <c r="M14" i="4"/>
  <c r="Q14" i="4"/>
  <c r="E16" i="4"/>
  <c r="I16" i="4"/>
  <c r="M16" i="4"/>
  <c r="Q16" i="4"/>
  <c r="E15" i="4"/>
  <c r="I15" i="4"/>
  <c r="M15" i="4"/>
  <c r="Q15" i="4"/>
  <c r="S22" i="4"/>
  <c r="E22" i="4"/>
  <c r="I22" i="4"/>
  <c r="M22" i="4"/>
  <c r="Q22" i="4"/>
  <c r="E23" i="4"/>
  <c r="I23" i="4"/>
  <c r="M23" i="4"/>
  <c r="Q23" i="4"/>
  <c r="E25" i="4"/>
  <c r="I25" i="4"/>
  <c r="M26" i="4"/>
  <c r="I26" i="4"/>
  <c r="E26" i="4"/>
  <c r="Q26" i="4"/>
  <c r="M27" i="4"/>
  <c r="Q27" i="4"/>
  <c r="I27" i="4"/>
  <c r="E27" i="4"/>
  <c r="I29" i="4"/>
  <c r="M29" i="4"/>
  <c r="E29" i="4"/>
  <c r="Q29" i="4"/>
  <c r="Q28" i="4"/>
  <c r="I28" i="4"/>
  <c r="M28" i="4"/>
  <c r="E28" i="4"/>
  <c r="Q31" i="4"/>
  <c r="E31" i="4"/>
  <c r="I31" i="4"/>
  <c r="M31" i="4"/>
  <c r="Q32" i="4"/>
  <c r="E32" i="4"/>
  <c r="I32" i="4"/>
  <c r="M32" i="4"/>
  <c r="T7" i="4"/>
  <c r="V7" i="4" s="1"/>
  <c r="F11" i="4"/>
  <c r="J11" i="4"/>
  <c r="N11" i="4"/>
  <c r="R11" i="4"/>
  <c r="T22" i="4"/>
  <c r="F22" i="4"/>
  <c r="J22" i="4"/>
  <c r="N22" i="4"/>
  <c r="R22" i="4"/>
  <c r="J25" i="4"/>
  <c r="F25" i="4"/>
  <c r="N25" i="4"/>
  <c r="R25" i="4"/>
  <c r="F15" i="4"/>
  <c r="J15" i="4"/>
  <c r="N15" i="4"/>
  <c r="R15" i="4"/>
  <c r="F33" i="4"/>
  <c r="J33" i="4"/>
  <c r="N33" i="4"/>
  <c r="R33" i="4"/>
  <c r="Q25" i="4"/>
  <c r="Q33" i="4"/>
  <c r="Q35" i="4"/>
  <c r="R7" i="4"/>
  <c r="R8" i="4"/>
  <c r="R9" i="4"/>
  <c r="R10" i="4"/>
  <c r="R12" i="4"/>
  <c r="R13" i="4"/>
  <c r="R14" i="4"/>
  <c r="R16" i="4"/>
  <c r="R23" i="4"/>
  <c r="R26" i="4"/>
  <c r="R27" i="4"/>
  <c r="R29" i="4"/>
  <c r="R28" i="4"/>
  <c r="R31" i="4"/>
  <c r="R32" i="4"/>
  <c r="R35" i="4"/>
  <c r="O37" i="4"/>
  <c r="P36" i="4"/>
  <c r="P37" i="4"/>
  <c r="M25" i="4"/>
  <c r="M33" i="4"/>
  <c r="M35" i="4"/>
  <c r="N7" i="4"/>
  <c r="N8" i="4"/>
  <c r="N9" i="4"/>
  <c r="N10" i="4"/>
  <c r="N12" i="4"/>
  <c r="N13" i="4"/>
  <c r="N14" i="4"/>
  <c r="N16" i="4"/>
  <c r="N23" i="4"/>
  <c r="N26" i="4"/>
  <c r="N27" i="4"/>
  <c r="N29" i="4"/>
  <c r="N28" i="4"/>
  <c r="N31" i="4"/>
  <c r="N32" i="4"/>
  <c r="N35" i="4"/>
  <c r="K37" i="4"/>
  <c r="K38" i="4" s="1"/>
  <c r="L36" i="4"/>
  <c r="L37" i="4"/>
  <c r="I11" i="4"/>
  <c r="I33" i="4"/>
  <c r="I35" i="4"/>
  <c r="J7" i="4"/>
  <c r="J8" i="4"/>
  <c r="J9" i="4"/>
  <c r="J10" i="4"/>
  <c r="J12" i="4"/>
  <c r="J13" i="4"/>
  <c r="J14" i="4"/>
  <c r="J16" i="4"/>
  <c r="J23" i="4"/>
  <c r="J26" i="4"/>
  <c r="J27" i="4"/>
  <c r="J29" i="4"/>
  <c r="J28" i="4"/>
  <c r="J31" i="4"/>
  <c r="J32" i="4"/>
  <c r="J35" i="4"/>
  <c r="G37" i="4"/>
  <c r="H36" i="4"/>
  <c r="H37" i="4"/>
  <c r="E11" i="4"/>
  <c r="E33" i="4"/>
  <c r="E35" i="4"/>
  <c r="F7" i="4"/>
  <c r="F8" i="4"/>
  <c r="F9" i="4"/>
  <c r="F10" i="4"/>
  <c r="F12" i="4"/>
  <c r="F13" i="4"/>
  <c r="F14" i="4"/>
  <c r="F16" i="4"/>
  <c r="F23" i="4"/>
  <c r="F26" i="4"/>
  <c r="F27" i="4"/>
  <c r="F29" i="4"/>
  <c r="F28" i="4"/>
  <c r="F31" i="4"/>
  <c r="F32" i="4"/>
  <c r="F35" i="4"/>
  <c r="C37" i="4"/>
  <c r="D36" i="4"/>
  <c r="D37" i="4"/>
  <c r="U7" i="8"/>
  <c r="S38" i="8"/>
  <c r="V23" i="7"/>
  <c r="V34" i="7"/>
  <c r="O32" i="1"/>
  <c r="Q7" i="1"/>
  <c r="R19" i="5"/>
  <c r="R36" i="4" l="1"/>
  <c r="M36" i="4"/>
  <c r="M33" i="6"/>
  <c r="F32" i="5"/>
  <c r="I36" i="4"/>
  <c r="F33" i="6"/>
  <c r="F34" i="6" s="1"/>
  <c r="L34" i="6"/>
  <c r="Q26" i="5"/>
  <c r="N37" i="8"/>
  <c r="T37" i="4"/>
  <c r="E36" i="4"/>
  <c r="P34" i="6"/>
  <c r="O31" i="1"/>
  <c r="I37" i="7"/>
  <c r="Q37" i="7"/>
  <c r="Q39" i="7" s="1"/>
  <c r="I38" i="7"/>
  <c r="I37" i="8"/>
  <c r="Q37" i="8"/>
  <c r="Q39" i="8" s="1"/>
  <c r="V7" i="8"/>
  <c r="V37" i="8" s="1"/>
  <c r="H38" i="4"/>
  <c r="N36" i="4"/>
  <c r="S37" i="4"/>
  <c r="U14" i="4"/>
  <c r="Q36" i="4"/>
  <c r="Q38" i="4" s="1"/>
  <c r="S36" i="4"/>
  <c r="Q13" i="6"/>
  <c r="O32" i="6"/>
  <c r="P32" i="5"/>
  <c r="R7" i="5"/>
  <c r="Q19" i="5"/>
  <c r="Q13" i="5"/>
  <c r="O31" i="5"/>
  <c r="Q22" i="5"/>
  <c r="C33" i="1"/>
  <c r="P32" i="1"/>
  <c r="M32" i="1"/>
  <c r="Q26" i="1"/>
  <c r="J37" i="7"/>
  <c r="U13" i="7"/>
  <c r="U37" i="7" s="1"/>
  <c r="U14" i="7"/>
  <c r="J38" i="7"/>
  <c r="Q38" i="7"/>
  <c r="J37" i="8"/>
  <c r="J39" i="8" s="1"/>
  <c r="E38" i="8"/>
  <c r="M38" i="8"/>
  <c r="U32" i="8"/>
  <c r="Q13" i="1"/>
  <c r="Q12" i="1"/>
  <c r="M37" i="7"/>
  <c r="M39" i="7" s="1"/>
  <c r="M38" i="7"/>
  <c r="R38" i="7"/>
  <c r="R39" i="7" s="1"/>
  <c r="K39" i="7"/>
  <c r="K40" i="7" s="1"/>
  <c r="E37" i="8"/>
  <c r="M37" i="8"/>
  <c r="U15" i="8"/>
  <c r="U16" i="8"/>
  <c r="N38" i="8"/>
  <c r="V34" i="8"/>
  <c r="N39" i="8"/>
  <c r="R37" i="4"/>
  <c r="R38" i="4" s="1"/>
  <c r="Q39" i="4" s="1"/>
  <c r="U15" i="4"/>
  <c r="U16" i="4"/>
  <c r="I32" i="6"/>
  <c r="I34" i="6" s="1"/>
  <c r="L33" i="1"/>
  <c r="U9" i="4"/>
  <c r="U31" i="4"/>
  <c r="U29" i="4"/>
  <c r="Q10" i="1"/>
  <c r="Q25" i="1"/>
  <c r="R11" i="5"/>
  <c r="R11" i="6"/>
  <c r="R32" i="6" s="1"/>
  <c r="R29" i="6"/>
  <c r="U7" i="7"/>
  <c r="V11" i="7"/>
  <c r="U15" i="7"/>
  <c r="E38" i="7"/>
  <c r="U9" i="8"/>
  <c r="U10" i="8"/>
  <c r="U22" i="8"/>
  <c r="U25" i="8"/>
  <c r="U27" i="8"/>
  <c r="U29" i="8"/>
  <c r="U19" i="8"/>
  <c r="U20" i="8"/>
  <c r="Q18" i="1"/>
  <c r="Q16" i="6"/>
  <c r="F36" i="4"/>
  <c r="N37" i="4"/>
  <c r="T36" i="4"/>
  <c r="D34" i="6"/>
  <c r="J32" i="6"/>
  <c r="R19" i="6"/>
  <c r="I33" i="6"/>
  <c r="Q19" i="6"/>
  <c r="M32" i="6"/>
  <c r="M34" i="6" s="1"/>
  <c r="N31" i="5"/>
  <c r="Q23" i="5"/>
  <c r="Q7" i="5"/>
  <c r="V11" i="4"/>
  <c r="V36" i="4" s="1"/>
  <c r="V33" i="4"/>
  <c r="V25" i="4"/>
  <c r="Q12" i="5"/>
  <c r="Q10" i="5"/>
  <c r="Q8" i="5"/>
  <c r="Q12" i="6"/>
  <c r="Q10" i="6"/>
  <c r="Q8" i="6"/>
  <c r="Q28" i="6"/>
  <c r="Q26" i="6"/>
  <c r="Q24" i="6"/>
  <c r="Q20" i="6"/>
  <c r="U8" i="7"/>
  <c r="U10" i="7"/>
  <c r="U12" i="7"/>
  <c r="S38" i="7"/>
  <c r="U25" i="7"/>
  <c r="U27" i="7"/>
  <c r="U29" i="7"/>
  <c r="U31" i="7"/>
  <c r="R37" i="8"/>
  <c r="R39" i="8" s="1"/>
  <c r="V11" i="8"/>
  <c r="U13" i="8"/>
  <c r="K40" i="8"/>
  <c r="U18" i="8"/>
  <c r="M37" i="4"/>
  <c r="U7" i="4"/>
  <c r="E32" i="6"/>
  <c r="F31" i="5"/>
  <c r="F33" i="5" s="1"/>
  <c r="J31" i="5"/>
  <c r="Q20" i="5"/>
  <c r="Q32" i="5" s="1"/>
  <c r="F31" i="1"/>
  <c r="Q21" i="1"/>
  <c r="U12" i="4"/>
  <c r="U10" i="4"/>
  <c r="U8" i="4"/>
  <c r="U32" i="4"/>
  <c r="U30" i="4"/>
  <c r="U28" i="4"/>
  <c r="U26" i="4"/>
  <c r="I39" i="7"/>
  <c r="V37" i="7"/>
  <c r="U16" i="7"/>
  <c r="V24" i="7"/>
  <c r="M39" i="8"/>
  <c r="U8" i="8"/>
  <c r="U23" i="8"/>
  <c r="U19" i="4"/>
  <c r="U20" i="4"/>
  <c r="U20" i="7"/>
  <c r="U21" i="7"/>
  <c r="S37" i="8"/>
  <c r="S39" i="8" s="1"/>
  <c r="Q16" i="5"/>
  <c r="E31" i="5"/>
  <c r="E33" i="5" s="1"/>
  <c r="F37" i="4"/>
  <c r="J36" i="4"/>
  <c r="I37" i="4"/>
  <c r="L38" i="4"/>
  <c r="K39" i="4" s="1"/>
  <c r="U22" i="4"/>
  <c r="U37" i="4" s="1"/>
  <c r="U13" i="4"/>
  <c r="N33" i="6"/>
  <c r="N32" i="6"/>
  <c r="Q7" i="6"/>
  <c r="H33" i="5"/>
  <c r="M32" i="5"/>
  <c r="Q8" i="1"/>
  <c r="Q9" i="5"/>
  <c r="R24" i="5"/>
  <c r="Q9" i="6"/>
  <c r="Q27" i="6"/>
  <c r="Q25" i="6"/>
  <c r="Q21" i="6"/>
  <c r="T37" i="7"/>
  <c r="T39" i="7" s="1"/>
  <c r="U17" i="7"/>
  <c r="U24" i="7"/>
  <c r="U26" i="7"/>
  <c r="U28" i="7"/>
  <c r="U30" i="7"/>
  <c r="U32" i="7"/>
  <c r="E39" i="8"/>
  <c r="U12" i="8"/>
  <c r="V38" i="8"/>
  <c r="U18" i="4"/>
  <c r="U19" i="7"/>
  <c r="E37" i="7"/>
  <c r="Q15" i="5"/>
  <c r="Q17" i="5"/>
  <c r="R28" i="5"/>
  <c r="N32" i="5"/>
  <c r="E33" i="6"/>
  <c r="Q23" i="6"/>
  <c r="J37" i="4"/>
  <c r="J38" i="4" s="1"/>
  <c r="T38" i="4"/>
  <c r="V22" i="4"/>
  <c r="V37" i="4" s="1"/>
  <c r="U23" i="4"/>
  <c r="U24" i="4"/>
  <c r="E37" i="4"/>
  <c r="U27" i="4"/>
  <c r="F38" i="8"/>
  <c r="V39" i="7"/>
  <c r="V38" i="7"/>
  <c r="F38" i="7"/>
  <c r="F39" i="7" s="1"/>
  <c r="K34" i="5"/>
  <c r="R24" i="6"/>
  <c r="J33" i="6"/>
  <c r="E34" i="6"/>
  <c r="Q22" i="6"/>
  <c r="R32" i="5"/>
  <c r="J32" i="5"/>
  <c r="J33" i="5" s="1"/>
  <c r="D33" i="1"/>
  <c r="F32" i="1"/>
  <c r="F33" i="1" s="1"/>
  <c r="H33" i="1"/>
  <c r="G34" i="1" s="1"/>
  <c r="J32" i="1"/>
  <c r="I32" i="1"/>
  <c r="I33" i="1" s="1"/>
  <c r="I34" i="1" s="1"/>
  <c r="J31" i="1"/>
  <c r="P31" i="1"/>
  <c r="N32" i="1"/>
  <c r="Q15" i="1"/>
  <c r="Q14" i="1"/>
  <c r="Q9" i="1"/>
  <c r="Q24" i="1"/>
  <c r="Q23" i="1"/>
  <c r="Q32" i="1" s="1"/>
  <c r="Q22" i="1"/>
  <c r="R11" i="1"/>
  <c r="R31" i="1" s="1"/>
  <c r="R33" i="1" s="1"/>
  <c r="R28" i="1"/>
  <c r="R32" i="1" s="1"/>
  <c r="E31" i="1"/>
  <c r="E33" i="1" s="1"/>
  <c r="E34" i="1" s="1"/>
  <c r="M31" i="1"/>
  <c r="M33" i="1" s="1"/>
  <c r="R33" i="6"/>
  <c r="E35" i="6"/>
  <c r="H34" i="6"/>
  <c r="Q14" i="6"/>
  <c r="Q15" i="6"/>
  <c r="Q17" i="6"/>
  <c r="C35" i="6"/>
  <c r="K35" i="6"/>
  <c r="G35" i="6"/>
  <c r="D33" i="5"/>
  <c r="N33" i="5"/>
  <c r="P33" i="5"/>
  <c r="M33" i="5"/>
  <c r="E34" i="5"/>
  <c r="I32" i="5"/>
  <c r="I33" i="5" s="1"/>
  <c r="R31" i="5"/>
  <c r="C33" i="5"/>
  <c r="C34" i="5" s="1"/>
  <c r="Q14" i="5"/>
  <c r="O33" i="5"/>
  <c r="O34" i="5" s="1"/>
  <c r="G34" i="5"/>
  <c r="C34" i="1"/>
  <c r="J33" i="1"/>
  <c r="Q16" i="1"/>
  <c r="N33" i="1"/>
  <c r="Q17" i="1"/>
  <c r="K34" i="1"/>
  <c r="C40" i="8"/>
  <c r="F39" i="8"/>
  <c r="E40" i="8" s="1"/>
  <c r="O40" i="8"/>
  <c r="I39" i="8"/>
  <c r="Q40" i="8"/>
  <c r="T38" i="8"/>
  <c r="T39" i="8" s="1"/>
  <c r="G40" i="8"/>
  <c r="E39" i="7"/>
  <c r="E40" i="7" s="1"/>
  <c r="G40" i="7"/>
  <c r="O40" i="7"/>
  <c r="M40" i="7"/>
  <c r="C40" i="7"/>
  <c r="U18" i="7"/>
  <c r="P38" i="4"/>
  <c r="I38" i="4"/>
  <c r="N38" i="4"/>
  <c r="D38" i="4"/>
  <c r="G38" i="4"/>
  <c r="G39" i="4" s="1"/>
  <c r="O38" i="4"/>
  <c r="M38" i="4"/>
  <c r="U17" i="4"/>
  <c r="C39" i="4"/>
  <c r="O34" i="6"/>
  <c r="O35" i="6" s="1"/>
  <c r="O33" i="1"/>
  <c r="S37" i="7"/>
  <c r="S38" i="4"/>
  <c r="Q40" i="7" l="1"/>
  <c r="R33" i="5"/>
  <c r="E38" i="4"/>
  <c r="U37" i="8"/>
  <c r="U39" i="8" s="1"/>
  <c r="U40" i="8" s="1"/>
  <c r="U38" i="7"/>
  <c r="N34" i="6"/>
  <c r="J39" i="7"/>
  <c r="I40" i="7" s="1"/>
  <c r="O34" i="1"/>
  <c r="V38" i="4"/>
  <c r="F38" i="4"/>
  <c r="P33" i="1"/>
  <c r="M40" i="8"/>
  <c r="M35" i="6"/>
  <c r="M34" i="5"/>
  <c r="O39" i="4"/>
  <c r="M34" i="1"/>
  <c r="U38" i="8"/>
  <c r="S39" i="7"/>
  <c r="S40" i="7" s="1"/>
  <c r="S40" i="8"/>
  <c r="Q31" i="1"/>
  <c r="Q33" i="1" s="1"/>
  <c r="Q34" i="1" s="1"/>
  <c r="J34" i="6"/>
  <c r="I35" i="6" s="1"/>
  <c r="V39" i="8"/>
  <c r="U39" i="7"/>
  <c r="U40" i="7" s="1"/>
  <c r="U36" i="4"/>
  <c r="U38" i="4" s="1"/>
  <c r="U39" i="4" s="1"/>
  <c r="S39" i="4"/>
  <c r="M39" i="4"/>
  <c r="I40" i="8"/>
  <c r="Q31" i="5"/>
  <c r="Q33" i="5" s="1"/>
  <c r="Q34" i="5" s="1"/>
  <c r="Q33" i="6"/>
  <c r="Q32" i="6"/>
  <c r="R34" i="6"/>
  <c r="I34" i="5"/>
  <c r="I39" i="4"/>
  <c r="E39" i="4" l="1"/>
  <c r="Q34" i="6"/>
  <c r="Q35" i="6" s="1"/>
</calcChain>
</file>

<file path=xl/sharedStrings.xml><?xml version="1.0" encoding="utf-8"?>
<sst xmlns="http://schemas.openxmlformats.org/spreadsheetml/2006/main" count="522" uniqueCount="79">
  <si>
    <t>ПРЕДМЕТИ</t>
  </si>
  <si>
    <t>ПРВИ РАЗРЕД</t>
  </si>
  <si>
    <t>ДРУГИ РАЗРЕД</t>
  </si>
  <si>
    <t>ТРЕЋИ РАЗРЕД</t>
  </si>
  <si>
    <t>ЧЕТВРТИ РАЗРЕД</t>
  </si>
  <si>
    <t>УКУПНО</t>
  </si>
  <si>
    <t>НЕД.</t>
  </si>
  <si>
    <t>ГОД.</t>
  </si>
  <si>
    <t>А: ОПШТЕОБРАЗОВНИ ПРЕДМЕТИ</t>
  </si>
  <si>
    <t>T</t>
  </si>
  <si>
    <t>В</t>
  </si>
  <si>
    <t>Српски језик</t>
  </si>
  <si>
    <t>Страни језик</t>
  </si>
  <si>
    <t>Историја</t>
  </si>
  <si>
    <t>Физичко васпитање</t>
  </si>
  <si>
    <t>Математика</t>
  </si>
  <si>
    <t>Б: СТРУЧНИ ПРЕДМЕТИ</t>
  </si>
  <si>
    <t>А: УКУПНО ОПШТЕОБРАЗОВНИ ПРЕДМЕТИ</t>
  </si>
  <si>
    <t>Б: УКУПНО СТРУЧНИ ПРЕДМЕТИ</t>
  </si>
  <si>
    <t>УКУПНО А+Б</t>
  </si>
  <si>
    <t>Информатика</t>
  </si>
  <si>
    <t>Практична настава</t>
  </si>
  <si>
    <t>Географија</t>
  </si>
  <si>
    <t>Пословна информатика</t>
  </si>
  <si>
    <t>Статистика</t>
  </si>
  <si>
    <t>Привредна математика</t>
  </si>
  <si>
    <t>Познавање робе</t>
  </si>
  <si>
    <t>Психологија</t>
  </si>
  <si>
    <t>Други страни језик</t>
  </si>
  <si>
    <t>Струка: УГОСТИТЕЉСТВО И ТУРИЗАМ</t>
  </si>
  <si>
    <t>Хигијена</t>
  </si>
  <si>
    <t>Услуживање</t>
  </si>
  <si>
    <t>Куварство</t>
  </si>
  <si>
    <t>Хотелијерство</t>
  </si>
  <si>
    <t>Умјетничко обликовање</t>
  </si>
  <si>
    <t>Занимање: ТУРИСТИЧКИ ТЕХНИЧАР</t>
  </si>
  <si>
    <t>Економика туризма</t>
  </si>
  <si>
    <t>Историја умјетности</t>
  </si>
  <si>
    <t xml:space="preserve">Психологија </t>
  </si>
  <si>
    <t>Маркетинг у туризму</t>
  </si>
  <si>
    <t>Занимање: КОНОБАР</t>
  </si>
  <si>
    <t>Занимање: КУВАР</t>
  </si>
  <si>
    <t>Занимање: ПОСЛАСТИЧАР</t>
  </si>
  <si>
    <t>Посластичарство</t>
  </si>
  <si>
    <t>Изборни предмет</t>
  </si>
  <si>
    <t>Биологија</t>
  </si>
  <si>
    <t>Пекарство</t>
  </si>
  <si>
    <t>Екологија и заштита животне средине</t>
  </si>
  <si>
    <t>Хемија</t>
  </si>
  <si>
    <t>** Ознака предмета који се изучава као изборни у IV разреду у складу са законом.</t>
  </si>
  <si>
    <t>*** До два часа седмично у складу са законом.</t>
  </si>
  <si>
    <t>Услуживање **</t>
  </si>
  <si>
    <t>Куварство **</t>
  </si>
  <si>
    <t>Познавање робе **</t>
  </si>
  <si>
    <t>Остали облици наставе ***</t>
  </si>
  <si>
    <t>Страни језик **</t>
  </si>
  <si>
    <t>Други страни језик **</t>
  </si>
  <si>
    <t>Географија **</t>
  </si>
  <si>
    <t>Агенцијско и хотелијерско пословање **</t>
  </si>
  <si>
    <t>Финансијско пословање **</t>
  </si>
  <si>
    <t>Занимање: УГОСТИТЕЉСКИ ТЕХНИЧАР</t>
  </si>
  <si>
    <t>Страни језик**</t>
  </si>
  <si>
    <t>Маркетинг у угоститељству</t>
  </si>
  <si>
    <t>Занимање: КУЛИНАРСКИ ТЕХНИЧАР</t>
  </si>
  <si>
    <t>Француски језик у кулинарству**</t>
  </si>
  <si>
    <t xml:space="preserve">Демократија и људска права </t>
  </si>
  <si>
    <t>* Ученик бира између Вјеронауке и Културе религија у првом разреду. Ако је одабрао Вјеронауку изучава је четири године. Ако није одабрао Вјеронауку онда у првом и другом разреду изучава Културу религија а у трећем и четвртом Етику.</t>
  </si>
  <si>
    <t>Вјеронаука*</t>
  </si>
  <si>
    <t>Култура религија*</t>
  </si>
  <si>
    <t>Етика*</t>
  </si>
  <si>
    <t>* Ученик бира између Вјеронауке и Културе религија у првом разреду. Ако је одабрао Вјеронауку изучава је три године. Ако није одабрао Вјеронауку онда у првом и другом разреду изучава Културу религија а у трећем Етику.</t>
  </si>
  <si>
    <t>Пројектна настава ****</t>
  </si>
  <si>
    <t>**** Планиранa Годишњим програмом рада школе у складу са законом.</t>
  </si>
  <si>
    <t>Основи предузетништва</t>
  </si>
  <si>
    <t>Основи туризма и угоститељства</t>
  </si>
  <si>
    <t>Основи куварства</t>
  </si>
  <si>
    <t>Основи услуживања</t>
  </si>
  <si>
    <t>Основи пекарства</t>
  </si>
  <si>
    <t>Основи услуживање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</si>
</sst>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</font>
    <font>
      <sz val="10"/>
      <color indexed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left" vertical="center" wrapText="1"/>
      <protection locked="0"/>
    </xf>
    <xf numFmtId="1" fontId="2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1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wrapText="1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" fontId="2" fillId="0" borderId="28" xfId="0" applyNumberFormat="1" applyFont="1" applyBorder="1" applyAlignment="1">
      <alignment horizontal="center" vertical="center"/>
    </xf>
    <xf numFmtId="0" fontId="2" fillId="0" borderId="17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4" fillId="0" borderId="0" xfId="0" applyFont="1"/>
    <xf numFmtId="0" fontId="2" fillId="0" borderId="23" xfId="0" applyFont="1" applyBorder="1" applyProtection="1">
      <protection locked="0"/>
    </xf>
    <xf numFmtId="1" fontId="2" fillId="0" borderId="30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" fontId="2" fillId="0" borderId="36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1" fontId="2" fillId="0" borderId="38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" fontId="2" fillId="0" borderId="35" xfId="0" applyNumberFormat="1" applyFont="1" applyBorder="1" applyAlignment="1">
      <alignment horizontal="center" vertical="center"/>
    </xf>
    <xf numFmtId="1" fontId="2" fillId="0" borderId="40" xfId="0" applyNumberFormat="1" applyFont="1" applyBorder="1" applyAlignment="1">
      <alignment horizontal="center" vertical="center"/>
    </xf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center"/>
    </xf>
    <xf numFmtId="0" fontId="1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37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20" xfId="1" applyFont="1" applyBorder="1" applyAlignment="1" applyProtection="1">
      <alignment horizontal="left" vertical="center" wrapText="1"/>
    </xf>
    <xf numFmtId="1" fontId="2" fillId="0" borderId="21" xfId="1" applyNumberFormat="1" applyFont="1" applyBorder="1" applyAlignment="1" applyProtection="1">
      <alignment horizontal="center" vertical="center"/>
      <protection locked="0"/>
    </xf>
    <xf numFmtId="1" fontId="2" fillId="0" borderId="22" xfId="1" applyNumberFormat="1" applyFont="1" applyBorder="1" applyAlignment="1" applyProtection="1">
      <alignment horizontal="center" vertical="center"/>
      <protection locked="0"/>
    </xf>
    <xf numFmtId="1" fontId="2" fillId="0" borderId="12" xfId="1" applyNumberFormat="1" applyFont="1" applyBorder="1" applyAlignment="1">
      <alignment horizontal="center" vertical="center"/>
    </xf>
    <xf numFmtId="1" fontId="2" fillId="0" borderId="13" xfId="1" applyNumberFormat="1" applyFont="1" applyBorder="1" applyAlignment="1">
      <alignment horizontal="center" vertical="center"/>
    </xf>
    <xf numFmtId="1" fontId="2" fillId="0" borderId="25" xfId="1" applyNumberFormat="1" applyFont="1" applyBorder="1" applyAlignment="1" applyProtection="1">
      <alignment horizontal="center" vertical="center"/>
      <protection locked="0"/>
    </xf>
    <xf numFmtId="1" fontId="2" fillId="0" borderId="38" xfId="1" applyNumberFormat="1" applyFont="1" applyBorder="1" applyAlignment="1">
      <alignment horizontal="center" vertical="center"/>
    </xf>
    <xf numFmtId="1" fontId="2" fillId="0" borderId="19" xfId="1" applyNumberFormat="1" applyFont="1" applyBorder="1" applyAlignment="1">
      <alignment horizontal="center" vertical="center"/>
    </xf>
    <xf numFmtId="1" fontId="2" fillId="0" borderId="39" xfId="1" applyNumberFormat="1" applyFont="1" applyBorder="1" applyAlignment="1">
      <alignment horizontal="center" vertical="center"/>
    </xf>
    <xf numFmtId="9" fontId="2" fillId="0" borderId="0" xfId="1" applyNumberFormat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3" xfId="1" applyFont="1" applyBorder="1" applyAlignment="1" applyProtection="1">
      <alignment horizontal="left" vertical="center" wrapText="1"/>
    </xf>
    <xf numFmtId="1" fontId="2" fillId="0" borderId="24" xfId="1" applyNumberFormat="1" applyFont="1" applyBorder="1" applyAlignment="1" applyProtection="1">
      <alignment horizontal="center" vertical="center"/>
      <protection locked="0"/>
    </xf>
    <xf numFmtId="1" fontId="2" fillId="0" borderId="17" xfId="1" applyNumberFormat="1" applyFont="1" applyBorder="1" applyAlignment="1" applyProtection="1">
      <alignment horizontal="center" vertical="center"/>
      <protection locked="0"/>
    </xf>
    <xf numFmtId="1" fontId="2" fillId="0" borderId="17" xfId="1" applyNumberFormat="1" applyFont="1" applyBorder="1" applyAlignment="1">
      <alignment horizontal="center" vertical="center"/>
    </xf>
    <xf numFmtId="1" fontId="2" fillId="0" borderId="18" xfId="1" applyNumberFormat="1" applyFont="1" applyBorder="1" applyAlignment="1">
      <alignment horizontal="center" vertical="center"/>
    </xf>
    <xf numFmtId="1" fontId="2" fillId="0" borderId="26" xfId="1" applyNumberFormat="1" applyFont="1" applyBorder="1" applyAlignment="1" applyProtection="1">
      <alignment horizontal="center" vertical="center"/>
      <protection locked="0"/>
    </xf>
    <xf numFmtId="1" fontId="2" fillId="0" borderId="26" xfId="1" applyNumberFormat="1" applyFont="1" applyBorder="1" applyAlignment="1">
      <alignment horizontal="center" vertical="center"/>
    </xf>
    <xf numFmtId="0" fontId="2" fillId="0" borderId="23" xfId="1" applyFont="1" applyBorder="1" applyAlignment="1" applyProtection="1">
      <alignment horizontal="left" wrapText="1"/>
    </xf>
    <xf numFmtId="0" fontId="2" fillId="0" borderId="23" xfId="1" applyFont="1" applyBorder="1" applyAlignment="1" applyProtection="1">
      <alignment horizontal="left" vertical="center" wrapText="1"/>
      <protection locked="0"/>
    </xf>
    <xf numFmtId="0" fontId="2" fillId="0" borderId="24" xfId="1" applyFont="1" applyBorder="1" applyAlignment="1" applyProtection="1">
      <alignment horizontal="center"/>
      <protection locked="0"/>
    </xf>
    <xf numFmtId="0" fontId="2" fillId="0" borderId="17" xfId="1" applyFont="1" applyBorder="1" applyAlignment="1" applyProtection="1">
      <alignment horizontal="center"/>
      <protection locked="0"/>
    </xf>
    <xf numFmtId="0" fontId="2" fillId="0" borderId="17" xfId="1" applyFont="1" applyBorder="1" applyProtection="1">
      <protection locked="0"/>
    </xf>
    <xf numFmtId="0" fontId="2" fillId="0" borderId="26" xfId="1" applyFont="1" applyBorder="1" applyAlignment="1" applyProtection="1">
      <alignment horizontal="center"/>
      <protection locked="0"/>
    </xf>
    <xf numFmtId="1" fontId="2" fillId="0" borderId="37" xfId="1" applyNumberFormat="1" applyFont="1" applyBorder="1" applyAlignment="1">
      <alignment horizontal="center" vertical="center"/>
    </xf>
    <xf numFmtId="1" fontId="2" fillId="0" borderId="36" xfId="1" applyNumberFormat="1" applyFont="1" applyBorder="1" applyAlignment="1">
      <alignment horizontal="center" vertical="center"/>
    </xf>
    <xf numFmtId="1" fontId="2" fillId="0" borderId="32" xfId="1" applyNumberFormat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2" fillId="0" borderId="20" xfId="1" applyFont="1" applyBorder="1" applyAlignment="1" applyProtection="1">
      <alignment horizontal="left" vertical="center" wrapText="1"/>
      <protection locked="0"/>
    </xf>
    <xf numFmtId="0" fontId="2" fillId="0" borderId="27" xfId="1" applyFont="1" applyBorder="1" applyAlignment="1" applyProtection="1">
      <alignment horizontal="center"/>
      <protection locked="0"/>
    </xf>
    <xf numFmtId="0" fontId="2" fillId="0" borderId="19" xfId="1" applyFont="1" applyBorder="1" applyAlignment="1" applyProtection="1">
      <alignment horizontal="center"/>
      <protection locked="0"/>
    </xf>
    <xf numFmtId="0" fontId="2" fillId="0" borderId="21" xfId="1" applyFont="1" applyBorder="1" applyAlignment="1" applyProtection="1">
      <alignment horizontal="center"/>
      <protection locked="0"/>
    </xf>
    <xf numFmtId="0" fontId="2" fillId="0" borderId="22" xfId="1" applyFont="1" applyBorder="1" applyAlignment="1" applyProtection="1">
      <alignment horizontal="center"/>
      <protection locked="0"/>
    </xf>
    <xf numFmtId="1" fontId="2" fillId="0" borderId="28" xfId="1" applyNumberFormat="1" applyFont="1" applyBorder="1" applyAlignment="1">
      <alignment horizontal="center" vertical="center"/>
    </xf>
    <xf numFmtId="0" fontId="4" fillId="0" borderId="17" xfId="1" applyFont="1" applyBorder="1" applyAlignment="1" applyProtection="1">
      <alignment horizontal="center"/>
      <protection locked="0"/>
    </xf>
    <xf numFmtId="1" fontId="2" fillId="0" borderId="6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" fontId="2" fillId="0" borderId="40" xfId="1" applyNumberFormat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" fontId="2" fillId="0" borderId="14" xfId="1" applyNumberFormat="1" applyFont="1" applyBorder="1" applyAlignment="1">
      <alignment horizontal="center" vertical="center" wrapText="1"/>
    </xf>
    <xf numFmtId="1" fontId="2" fillId="0" borderId="15" xfId="1" applyNumberFormat="1" applyFont="1" applyBorder="1" applyAlignment="1">
      <alignment horizontal="center" vertical="center" wrapText="1"/>
    </xf>
    <xf numFmtId="1" fontId="2" fillId="0" borderId="16" xfId="1" applyNumberFormat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wrapText="1"/>
    </xf>
    <xf numFmtId="0" fontId="2" fillId="0" borderId="0" xfId="1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left" vertical="center"/>
    </xf>
    <xf numFmtId="1" fontId="2" fillId="0" borderId="33" xfId="1" applyNumberFormat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left" vertical="center" wrapText="1"/>
      <protection locked="0"/>
    </xf>
    <xf numFmtId="1" fontId="2" fillId="0" borderId="23" xfId="1" applyNumberFormat="1" applyFont="1" applyBorder="1" applyAlignment="1">
      <alignment horizontal="center" vertical="center"/>
    </xf>
    <xf numFmtId="0" fontId="2" fillId="0" borderId="18" xfId="1" applyFont="1" applyBorder="1" applyAlignment="1" applyProtection="1">
      <alignment horizontal="left" vertical="center" wrapText="1"/>
      <protection locked="0"/>
    </xf>
    <xf numFmtId="1" fontId="2" fillId="0" borderId="7" xfId="1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7" fillId="0" borderId="17" xfId="0" applyFont="1" applyBorder="1" applyProtection="1">
      <protection locked="0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57" xfId="0" applyFont="1" applyBorder="1" applyAlignment="1" applyProtection="1">
      <alignment horizontal="left" vertical="center" wrapText="1"/>
      <protection locked="0"/>
    </xf>
    <xf numFmtId="0" fontId="2" fillId="0" borderId="57" xfId="0" applyFont="1" applyBorder="1" applyAlignment="1" applyProtection="1">
      <alignment horizontal="left" vertical="center" wrapText="1"/>
      <protection locked="0"/>
    </xf>
    <xf numFmtId="0" fontId="1" fillId="0" borderId="56" xfId="0" applyFont="1" applyBorder="1" applyAlignment="1" applyProtection="1">
      <alignment horizontal="left" vertical="center" wrapText="1"/>
      <protection locked="0"/>
    </xf>
    <xf numFmtId="0" fontId="2" fillId="0" borderId="56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1" fillId="0" borderId="57" xfId="1" applyFont="1" applyBorder="1" applyAlignment="1" applyProtection="1">
      <alignment horizontal="left" vertical="center" wrapText="1"/>
      <protection locked="0"/>
    </xf>
    <xf numFmtId="0" fontId="1" fillId="0" borderId="56" xfId="1" applyFont="1" applyBorder="1" applyAlignment="1" applyProtection="1">
      <alignment horizontal="left" vertical="center" wrapText="1"/>
      <protection locked="0"/>
    </xf>
    <xf numFmtId="0" fontId="1" fillId="0" borderId="41" xfId="1" applyFont="1" applyBorder="1" applyAlignment="1">
      <alignment horizontal="center" vertical="center" wrapText="1"/>
    </xf>
    <xf numFmtId="0" fontId="1" fillId="0" borderId="42" xfId="1" applyFont="1" applyBorder="1" applyAlignment="1">
      <alignment horizontal="center" vertical="center" wrapText="1"/>
    </xf>
    <xf numFmtId="0" fontId="1" fillId="0" borderId="70" xfId="1" applyFont="1" applyBorder="1" applyAlignment="1">
      <alignment horizontal="center" vertical="center" wrapText="1"/>
    </xf>
    <xf numFmtId="0" fontId="1" fillId="0" borderId="71" xfId="1" applyFont="1" applyBorder="1" applyAlignment="1">
      <alignment horizontal="center" vertical="center" wrapText="1"/>
    </xf>
    <xf numFmtId="0" fontId="1" fillId="0" borderId="59" xfId="1" applyFont="1" applyBorder="1" applyAlignment="1">
      <alignment horizontal="center" vertical="center" wrapText="1"/>
    </xf>
    <xf numFmtId="0" fontId="1" fillId="0" borderId="52" xfId="1" applyFont="1" applyBorder="1" applyAlignment="1">
      <alignment horizontal="center" vertical="center" wrapText="1"/>
    </xf>
    <xf numFmtId="0" fontId="1" fillId="0" borderId="60" xfId="1" applyFont="1" applyBorder="1" applyAlignment="1">
      <alignment horizontal="center" vertical="center" wrapText="1"/>
    </xf>
    <xf numFmtId="0" fontId="1" fillId="0" borderId="45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 wrapText="1"/>
    </xf>
    <xf numFmtId="0" fontId="2" fillId="0" borderId="68" xfId="1" applyFont="1" applyBorder="1" applyAlignment="1">
      <alignment horizontal="left" vertical="center" wrapText="1"/>
    </xf>
    <xf numFmtId="0" fontId="2" fillId="0" borderId="69" xfId="1" applyFont="1" applyBorder="1" applyAlignment="1">
      <alignment horizontal="left" vertical="center" wrapText="1"/>
    </xf>
    <xf numFmtId="1" fontId="2" fillId="0" borderId="61" xfId="1" applyNumberFormat="1" applyFont="1" applyBorder="1" applyAlignment="1">
      <alignment horizontal="center" vertical="center" wrapText="1"/>
    </xf>
    <xf numFmtId="1" fontId="2" fillId="0" borderId="62" xfId="1" applyNumberFormat="1" applyFont="1" applyBorder="1" applyAlignment="1">
      <alignment horizontal="center" vertical="center" wrapText="1"/>
    </xf>
    <xf numFmtId="1" fontId="2" fillId="0" borderId="63" xfId="1" applyNumberFormat="1" applyFont="1" applyBorder="1" applyAlignment="1">
      <alignment horizontal="center" vertical="center" wrapText="1"/>
    </xf>
    <xf numFmtId="1" fontId="2" fillId="0" borderId="64" xfId="1" applyNumberFormat="1" applyFont="1" applyBorder="1" applyAlignment="1">
      <alignment horizontal="center" vertical="center" wrapText="1"/>
    </xf>
    <xf numFmtId="0" fontId="2" fillId="0" borderId="65" xfId="1" applyFont="1" applyBorder="1" applyAlignment="1">
      <alignment horizontal="center" vertical="center" wrapText="1"/>
    </xf>
    <xf numFmtId="0" fontId="2" fillId="0" borderId="66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2" fillId="0" borderId="67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left" vertical="center" wrapText="1"/>
    </xf>
    <xf numFmtId="0" fontId="2" fillId="0" borderId="67" xfId="1" applyFont="1" applyBorder="1" applyAlignment="1">
      <alignment horizontal="left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48"/>
  <sheetViews>
    <sheetView tabSelected="1" zoomScale="80" zoomScaleNormal="80" workbookViewId="0">
      <selection sqref="A1:G1"/>
    </sheetView>
  </sheetViews>
  <sheetFormatPr defaultColWidth="9.140625" defaultRowHeight="12.75" x14ac:dyDescent="0.2"/>
  <cols>
    <col min="1" max="1" width="3.7109375" style="1" customWidth="1"/>
    <col min="2" max="2" width="38" style="1" customWidth="1"/>
    <col min="3" max="19" width="6.7109375" style="1" customWidth="1"/>
    <col min="20" max="20" width="6.7109375" style="2" customWidth="1"/>
    <col min="21" max="21" width="6.7109375" style="1" customWidth="1"/>
    <col min="22" max="22" width="6.7109375" style="2" customWidth="1"/>
    <col min="23" max="23" width="9.140625" style="2"/>
    <col min="24" max="24" width="9" style="2" customWidth="1"/>
    <col min="25" max="25" width="26.85546875" style="1" customWidth="1"/>
    <col min="26" max="16384" width="9.140625" style="1"/>
  </cols>
  <sheetData>
    <row r="1" spans="1:24" ht="15" customHeight="1" x14ac:dyDescent="0.2">
      <c r="A1" s="192" t="s">
        <v>29</v>
      </c>
      <c r="B1" s="193"/>
      <c r="C1" s="193"/>
      <c r="D1" s="193"/>
      <c r="E1" s="193"/>
      <c r="F1" s="193"/>
      <c r="G1" s="193"/>
      <c r="K1" s="64"/>
      <c r="O1" s="64"/>
    </row>
    <row r="2" spans="1:24" ht="15" customHeight="1" x14ac:dyDescent="0.2">
      <c r="A2" s="194" t="s">
        <v>35</v>
      </c>
      <c r="B2" s="195"/>
      <c r="C2" s="195"/>
      <c r="D2" s="195"/>
      <c r="E2" s="195"/>
      <c r="F2" s="195"/>
      <c r="G2" s="195"/>
    </row>
    <row r="3" spans="1:24" ht="15" customHeight="1" thickBot="1" x14ac:dyDescent="0.25">
      <c r="A3" s="57"/>
      <c r="B3" s="58"/>
    </row>
    <row r="4" spans="1:24" ht="15" customHeight="1" thickTop="1" x14ac:dyDescent="0.2">
      <c r="A4" s="196" t="s">
        <v>0</v>
      </c>
      <c r="B4" s="197"/>
      <c r="C4" s="200" t="s">
        <v>1</v>
      </c>
      <c r="D4" s="201"/>
      <c r="E4" s="201"/>
      <c r="F4" s="202"/>
      <c r="G4" s="203" t="s">
        <v>2</v>
      </c>
      <c r="H4" s="201"/>
      <c r="I4" s="201"/>
      <c r="J4" s="201"/>
      <c r="K4" s="200" t="s">
        <v>3</v>
      </c>
      <c r="L4" s="201"/>
      <c r="M4" s="201"/>
      <c r="N4" s="202"/>
      <c r="O4" s="203" t="s">
        <v>4</v>
      </c>
      <c r="P4" s="201"/>
      <c r="Q4" s="201"/>
      <c r="R4" s="201"/>
      <c r="S4" s="206" t="s">
        <v>5</v>
      </c>
      <c r="T4" s="207"/>
      <c r="U4" s="207"/>
      <c r="V4" s="208"/>
      <c r="W4" s="4"/>
      <c r="X4" s="4"/>
    </row>
    <row r="5" spans="1:24" ht="15" customHeight="1" x14ac:dyDescent="0.2">
      <c r="A5" s="198"/>
      <c r="B5" s="199"/>
      <c r="C5" s="188" t="s">
        <v>6</v>
      </c>
      <c r="D5" s="189"/>
      <c r="E5" s="186" t="s">
        <v>7</v>
      </c>
      <c r="F5" s="190"/>
      <c r="G5" s="187" t="s">
        <v>6</v>
      </c>
      <c r="H5" s="189"/>
      <c r="I5" s="186" t="s">
        <v>7</v>
      </c>
      <c r="J5" s="187"/>
      <c r="K5" s="188" t="s">
        <v>6</v>
      </c>
      <c r="L5" s="189"/>
      <c r="M5" s="186" t="s">
        <v>7</v>
      </c>
      <c r="N5" s="190"/>
      <c r="O5" s="187" t="s">
        <v>6</v>
      </c>
      <c r="P5" s="189"/>
      <c r="Q5" s="186" t="s">
        <v>7</v>
      </c>
      <c r="R5" s="187"/>
      <c r="S5" s="188" t="s">
        <v>6</v>
      </c>
      <c r="T5" s="189"/>
      <c r="U5" s="186" t="s">
        <v>7</v>
      </c>
      <c r="V5" s="190"/>
      <c r="W5" s="4"/>
      <c r="X5" s="4"/>
    </row>
    <row r="6" spans="1:24" ht="15" customHeight="1" thickBot="1" x14ac:dyDescent="0.25">
      <c r="A6" s="204" t="s">
        <v>8</v>
      </c>
      <c r="B6" s="205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7" t="s">
        <v>10</v>
      </c>
      <c r="S6" s="8" t="s">
        <v>9</v>
      </c>
      <c r="T6" s="72" t="s">
        <v>10</v>
      </c>
      <c r="U6" s="72" t="s">
        <v>9</v>
      </c>
      <c r="V6" s="73" t="s">
        <v>10</v>
      </c>
      <c r="W6" s="4"/>
      <c r="X6" s="4"/>
    </row>
    <row r="7" spans="1:24" ht="15" customHeight="1" x14ac:dyDescent="0.2">
      <c r="A7" s="59">
        <v>1</v>
      </c>
      <c r="B7" s="51" t="s">
        <v>11</v>
      </c>
      <c r="C7" s="33">
        <v>3</v>
      </c>
      <c r="D7" s="34"/>
      <c r="E7" s="27">
        <f>IF(C7&gt;0,C7*34, " ")</f>
        <v>102</v>
      </c>
      <c r="F7" s="28" t="str">
        <f>IF(D7&gt;0,D7*34, " ")</f>
        <v xml:space="preserve"> </v>
      </c>
      <c r="G7" s="39">
        <v>3</v>
      </c>
      <c r="H7" s="34"/>
      <c r="I7" s="27">
        <f>IF(G7&gt;0,G7*34, " ")</f>
        <v>102</v>
      </c>
      <c r="J7" s="28" t="str">
        <f>IF(H7&gt;0,H7*34, " ")</f>
        <v xml:space="preserve"> </v>
      </c>
      <c r="K7" s="33">
        <v>3</v>
      </c>
      <c r="L7" s="34"/>
      <c r="M7" s="27">
        <f>IF(K7&gt;0,K7*34, " ")</f>
        <v>102</v>
      </c>
      <c r="N7" s="28" t="str">
        <f>IF(L7&gt;0,L7*34, " ")</f>
        <v xml:space="preserve"> </v>
      </c>
      <c r="O7" s="39">
        <v>3</v>
      </c>
      <c r="P7" s="34"/>
      <c r="Q7" s="27">
        <f>IF(O7&gt;0, O7*32, " ")</f>
        <v>96</v>
      </c>
      <c r="R7" s="28" t="str">
        <f>IF(P7&gt;0,P7*32, " ")</f>
        <v xml:space="preserve"> </v>
      </c>
      <c r="S7" s="80">
        <f>IF(C7+G7+K7+O7&gt;0,C7+G7+K7+O7, " ")</f>
        <v>12</v>
      </c>
      <c r="T7" s="31" t="str">
        <f>IF(D7+H7+L7+P7&gt;0, D7+H7+L7+P7, " ")</f>
        <v xml:space="preserve"> </v>
      </c>
      <c r="U7" s="31">
        <f>IF(S7&lt;&gt;" ", (IF(E7&lt;&gt;" ", E7, 0)+IF(I7&lt;&gt;" ", I7, 0)+IF(M7&lt;&gt;" ", M7, 0)+IF(Q7&lt;&gt;" ", Q7, 0)), " ")</f>
        <v>402</v>
      </c>
      <c r="V7" s="61" t="str">
        <f>IF(T7&lt;&gt;" ", (IF(F7&lt;&gt;" ", F7, 0)+IF(J7&lt;&gt;" ", J7, 0)+IF(N7&lt;&gt;" ", N7, 0)+IF(R7&lt;&gt;" ", R7, 0)), " ")</f>
        <v xml:space="preserve"> </v>
      </c>
      <c r="W7" s="9"/>
      <c r="X7" s="9"/>
    </row>
    <row r="8" spans="1:24" ht="15" customHeight="1" x14ac:dyDescent="0.2">
      <c r="A8" s="59">
        <v>2</v>
      </c>
      <c r="B8" s="52" t="s">
        <v>55</v>
      </c>
      <c r="C8" s="36">
        <v>2</v>
      </c>
      <c r="D8" s="37"/>
      <c r="E8" s="29">
        <f>IF(C8&gt;0,C8*34, " ")</f>
        <v>68</v>
      </c>
      <c r="F8" s="30" t="str">
        <f>IF(D8&gt;0,D8*34, " ")</f>
        <v xml:space="preserve"> </v>
      </c>
      <c r="G8" s="40">
        <v>2</v>
      </c>
      <c r="H8" s="37"/>
      <c r="I8" s="29">
        <f>IF(G8&gt;0,G8*34, " ")</f>
        <v>68</v>
      </c>
      <c r="J8" s="30" t="str">
        <f>IF(H8&gt;0,H8*34, " ")</f>
        <v xml:space="preserve"> </v>
      </c>
      <c r="K8" s="36">
        <v>2</v>
      </c>
      <c r="L8" s="37"/>
      <c r="M8" s="29">
        <f>IF(K8&gt;0,K8*34, " ")</f>
        <v>68</v>
      </c>
      <c r="N8" s="30" t="str">
        <f>IF(L8&gt;0,L8*34, " ")</f>
        <v xml:space="preserve"> </v>
      </c>
      <c r="O8" s="40">
        <v>2</v>
      </c>
      <c r="P8" s="37"/>
      <c r="Q8" s="29">
        <f>IF(O8&gt;0,O8*32, " ")</f>
        <v>64</v>
      </c>
      <c r="R8" s="30" t="str">
        <f>IF(P8&gt;0,P8*34, " ")</f>
        <v xml:space="preserve"> </v>
      </c>
      <c r="S8" s="77">
        <f t="shared" ref="S8:S16" si="0">IF(C8+G8+K8+O8&gt;0,C8+G8+K8+O8, " ")</f>
        <v>8</v>
      </c>
      <c r="T8" s="29" t="str">
        <f t="shared" ref="T8:T16" si="1">IF(D8+H8+L8+P8&gt;0, D8+H8+L8+P8, " ")</f>
        <v xml:space="preserve"> </v>
      </c>
      <c r="U8" s="29">
        <f t="shared" ref="U8:U16" si="2">IF(S8&lt;&gt;" ", (IF(E8&lt;&gt;" ", E8, 0)+IF(I8&lt;&gt;" ", I8, 0)+IF(M8&lt;&gt;" ", M8, 0)+IF(Q8&lt;&gt;" ", Q8, 0)), " ")</f>
        <v>268</v>
      </c>
      <c r="V8" s="30" t="str">
        <f t="shared" ref="V8:V16" si="3">IF(T8&lt;&gt;" ", (IF(F8&lt;&gt;" ", F8, 0)+IF(J8&lt;&gt;" ", J8, 0)+IF(N8&lt;&gt;" ", N8, 0)+IF(R8&lt;&gt;" ", R8, 0)), " ")</f>
        <v xml:space="preserve"> </v>
      </c>
      <c r="W8" s="9"/>
      <c r="X8" s="9"/>
    </row>
    <row r="9" spans="1:24" ht="15" customHeight="1" x14ac:dyDescent="0.2">
      <c r="A9" s="59">
        <v>3</v>
      </c>
      <c r="B9" s="52" t="s">
        <v>14</v>
      </c>
      <c r="C9" s="36">
        <v>2</v>
      </c>
      <c r="D9" s="37"/>
      <c r="E9" s="29">
        <f t="shared" ref="E9:F16" si="4">IF(C9&gt;0,C9*34, " ")</f>
        <v>68</v>
      </c>
      <c r="F9" s="30" t="str">
        <f t="shared" si="4"/>
        <v xml:space="preserve"> </v>
      </c>
      <c r="G9" s="37">
        <v>2</v>
      </c>
      <c r="H9" s="37"/>
      <c r="I9" s="29">
        <f t="shared" ref="I9:J16" si="5">IF(G9&gt;0,G9*34, " ")</f>
        <v>68</v>
      </c>
      <c r="J9" s="30" t="str">
        <f t="shared" si="5"/>
        <v xml:space="preserve"> </v>
      </c>
      <c r="K9" s="36">
        <v>2</v>
      </c>
      <c r="L9" s="37"/>
      <c r="M9" s="29">
        <f t="shared" ref="M9:N16" si="6">IF(K9&gt;0,K9*34, " ")</f>
        <v>68</v>
      </c>
      <c r="N9" s="30" t="str">
        <f t="shared" si="6"/>
        <v xml:space="preserve"> </v>
      </c>
      <c r="O9" s="40">
        <v>2</v>
      </c>
      <c r="P9" s="37"/>
      <c r="Q9" s="29">
        <f t="shared" ref="Q9:R16" si="7">IF(O9&gt;0,O9*32, " ")</f>
        <v>64</v>
      </c>
      <c r="R9" s="30" t="str">
        <f t="shared" si="7"/>
        <v xml:space="preserve"> </v>
      </c>
      <c r="S9" s="77">
        <f t="shared" si="0"/>
        <v>8</v>
      </c>
      <c r="T9" s="29" t="str">
        <f t="shared" si="1"/>
        <v xml:space="preserve"> </v>
      </c>
      <c r="U9" s="29">
        <f t="shared" si="2"/>
        <v>268</v>
      </c>
      <c r="V9" s="30" t="str">
        <f t="shared" si="3"/>
        <v xml:space="preserve"> </v>
      </c>
      <c r="W9" s="9"/>
      <c r="X9" s="9"/>
    </row>
    <row r="10" spans="1:24" ht="15" customHeight="1" x14ac:dyDescent="0.2">
      <c r="A10" s="59">
        <v>4</v>
      </c>
      <c r="B10" s="53" t="s">
        <v>15</v>
      </c>
      <c r="C10" s="36">
        <v>2</v>
      </c>
      <c r="D10" s="37"/>
      <c r="E10" s="29">
        <f t="shared" si="4"/>
        <v>68</v>
      </c>
      <c r="F10" s="30" t="str">
        <f t="shared" si="4"/>
        <v xml:space="preserve"> </v>
      </c>
      <c r="G10" s="37">
        <v>2</v>
      </c>
      <c r="H10" s="37"/>
      <c r="I10" s="29">
        <f t="shared" si="5"/>
        <v>68</v>
      </c>
      <c r="J10" s="30" t="str">
        <f t="shared" si="5"/>
        <v xml:space="preserve"> </v>
      </c>
      <c r="K10" s="36"/>
      <c r="L10" s="37"/>
      <c r="M10" s="29" t="str">
        <f t="shared" si="6"/>
        <v xml:space="preserve"> </v>
      </c>
      <c r="N10" s="30" t="str">
        <f t="shared" si="6"/>
        <v xml:space="preserve"> </v>
      </c>
      <c r="O10" s="40"/>
      <c r="P10" s="37"/>
      <c r="Q10" s="29" t="str">
        <f t="shared" si="7"/>
        <v xml:space="preserve"> </v>
      </c>
      <c r="R10" s="30" t="str">
        <f t="shared" si="7"/>
        <v xml:space="preserve"> </v>
      </c>
      <c r="S10" s="77">
        <f t="shared" si="0"/>
        <v>4</v>
      </c>
      <c r="T10" s="29" t="str">
        <f t="shared" si="1"/>
        <v xml:space="preserve"> </v>
      </c>
      <c r="U10" s="29">
        <f t="shared" si="2"/>
        <v>136</v>
      </c>
      <c r="V10" s="30" t="str">
        <f t="shared" si="3"/>
        <v xml:space="preserve"> </v>
      </c>
      <c r="W10" s="9"/>
      <c r="X10" s="9"/>
    </row>
    <row r="11" spans="1:24" ht="15" customHeight="1" x14ac:dyDescent="0.2">
      <c r="A11" s="59">
        <v>5</v>
      </c>
      <c r="B11" s="53" t="s">
        <v>20</v>
      </c>
      <c r="C11" s="36"/>
      <c r="D11" s="37">
        <v>2</v>
      </c>
      <c r="E11" s="29" t="str">
        <f t="shared" si="4"/>
        <v xml:space="preserve"> </v>
      </c>
      <c r="F11" s="30">
        <f t="shared" si="4"/>
        <v>68</v>
      </c>
      <c r="G11" s="37"/>
      <c r="H11" s="37"/>
      <c r="I11" s="29" t="str">
        <f t="shared" si="5"/>
        <v xml:space="preserve"> </v>
      </c>
      <c r="J11" s="30" t="str">
        <f t="shared" si="5"/>
        <v xml:space="preserve"> </v>
      </c>
      <c r="K11" s="36"/>
      <c r="L11" s="37"/>
      <c r="M11" s="29" t="str">
        <f t="shared" si="6"/>
        <v xml:space="preserve"> </v>
      </c>
      <c r="N11" s="30" t="str">
        <f t="shared" si="6"/>
        <v xml:space="preserve"> </v>
      </c>
      <c r="O11" s="40"/>
      <c r="P11" s="37"/>
      <c r="Q11" s="29" t="str">
        <f t="shared" si="7"/>
        <v xml:space="preserve"> </v>
      </c>
      <c r="R11" s="30" t="str">
        <f t="shared" si="7"/>
        <v xml:space="preserve"> </v>
      </c>
      <c r="S11" s="77" t="str">
        <f t="shared" si="0"/>
        <v xml:space="preserve"> </v>
      </c>
      <c r="T11" s="29">
        <f t="shared" si="1"/>
        <v>2</v>
      </c>
      <c r="U11" s="29" t="str">
        <f t="shared" si="2"/>
        <v xml:space="preserve"> </v>
      </c>
      <c r="V11" s="30">
        <f t="shared" si="3"/>
        <v>68</v>
      </c>
      <c r="W11" s="9"/>
      <c r="X11" s="9"/>
    </row>
    <row r="12" spans="1:24" ht="15" customHeight="1" x14ac:dyDescent="0.2">
      <c r="A12" s="59">
        <v>6</v>
      </c>
      <c r="B12" s="52" t="s">
        <v>13</v>
      </c>
      <c r="C12" s="36">
        <v>2</v>
      </c>
      <c r="D12" s="37"/>
      <c r="E12" s="29">
        <f t="shared" si="4"/>
        <v>68</v>
      </c>
      <c r="F12" s="30" t="str">
        <f t="shared" si="4"/>
        <v xml:space="preserve"> </v>
      </c>
      <c r="G12" s="37">
        <v>2</v>
      </c>
      <c r="H12" s="37"/>
      <c r="I12" s="29">
        <f t="shared" si="5"/>
        <v>68</v>
      </c>
      <c r="J12" s="30" t="str">
        <f t="shared" si="5"/>
        <v xml:space="preserve"> </v>
      </c>
      <c r="K12" s="36"/>
      <c r="L12" s="37"/>
      <c r="M12" s="29" t="str">
        <f t="shared" si="6"/>
        <v xml:space="preserve"> </v>
      </c>
      <c r="N12" s="30" t="str">
        <f t="shared" si="6"/>
        <v xml:space="preserve"> </v>
      </c>
      <c r="O12" s="40"/>
      <c r="P12" s="37"/>
      <c r="Q12" s="29" t="str">
        <f t="shared" si="7"/>
        <v xml:space="preserve"> </v>
      </c>
      <c r="R12" s="30" t="str">
        <f t="shared" si="7"/>
        <v xml:space="preserve"> </v>
      </c>
      <c r="S12" s="77">
        <f t="shared" si="0"/>
        <v>4</v>
      </c>
      <c r="T12" s="29" t="str">
        <f t="shared" si="1"/>
        <v xml:space="preserve"> </v>
      </c>
      <c r="U12" s="29">
        <f t="shared" si="2"/>
        <v>136</v>
      </c>
      <c r="V12" s="30" t="str">
        <f t="shared" si="3"/>
        <v xml:space="preserve"> </v>
      </c>
      <c r="W12" s="9"/>
      <c r="X12" s="9"/>
    </row>
    <row r="13" spans="1:24" ht="15" customHeight="1" x14ac:dyDescent="0.2">
      <c r="A13" s="59">
        <v>7</v>
      </c>
      <c r="B13" s="52" t="s">
        <v>65</v>
      </c>
      <c r="C13" s="36"/>
      <c r="D13" s="37"/>
      <c r="E13" s="29" t="str">
        <f t="shared" si="4"/>
        <v xml:space="preserve"> </v>
      </c>
      <c r="F13" s="30" t="str">
        <f t="shared" si="4"/>
        <v xml:space="preserve"> </v>
      </c>
      <c r="G13" s="37"/>
      <c r="H13" s="37"/>
      <c r="I13" s="29" t="str">
        <f t="shared" si="5"/>
        <v xml:space="preserve"> </v>
      </c>
      <c r="J13" s="30" t="str">
        <f t="shared" si="5"/>
        <v xml:space="preserve"> </v>
      </c>
      <c r="K13" s="36">
        <v>2</v>
      </c>
      <c r="L13" s="37"/>
      <c r="M13" s="29">
        <f t="shared" si="6"/>
        <v>68</v>
      </c>
      <c r="N13" s="30" t="str">
        <f t="shared" si="6"/>
        <v xml:space="preserve"> </v>
      </c>
      <c r="O13" s="40"/>
      <c r="P13" s="37"/>
      <c r="Q13" s="29" t="str">
        <f t="shared" si="7"/>
        <v xml:space="preserve"> </v>
      </c>
      <c r="R13" s="30" t="str">
        <f t="shared" si="7"/>
        <v xml:space="preserve"> </v>
      </c>
      <c r="S13" s="77">
        <v>2</v>
      </c>
      <c r="T13" s="29" t="str">
        <f t="shared" si="1"/>
        <v xml:space="preserve"> </v>
      </c>
      <c r="U13" s="29">
        <f t="shared" si="2"/>
        <v>68</v>
      </c>
      <c r="V13" s="30" t="str">
        <f t="shared" si="3"/>
        <v xml:space="preserve"> </v>
      </c>
      <c r="W13" s="9"/>
      <c r="X13" s="9"/>
    </row>
    <row r="14" spans="1:24" ht="15" customHeight="1" x14ac:dyDescent="0.2">
      <c r="A14" s="59">
        <v>8</v>
      </c>
      <c r="B14" s="35" t="s">
        <v>56</v>
      </c>
      <c r="C14" s="36">
        <v>2</v>
      </c>
      <c r="D14" s="37"/>
      <c r="E14" s="29">
        <f t="shared" si="4"/>
        <v>68</v>
      </c>
      <c r="F14" s="30" t="str">
        <f t="shared" si="4"/>
        <v xml:space="preserve"> </v>
      </c>
      <c r="G14" s="37">
        <v>2</v>
      </c>
      <c r="H14" s="37"/>
      <c r="I14" s="29">
        <f t="shared" si="5"/>
        <v>68</v>
      </c>
      <c r="J14" s="30" t="str">
        <f t="shared" si="5"/>
        <v xml:space="preserve"> </v>
      </c>
      <c r="K14" s="36">
        <v>2</v>
      </c>
      <c r="L14" s="37"/>
      <c r="M14" s="29">
        <f t="shared" si="6"/>
        <v>68</v>
      </c>
      <c r="N14" s="30" t="str">
        <f t="shared" si="6"/>
        <v xml:space="preserve"> </v>
      </c>
      <c r="O14" s="40">
        <v>2</v>
      </c>
      <c r="P14" s="37"/>
      <c r="Q14" s="29">
        <f t="shared" si="7"/>
        <v>64</v>
      </c>
      <c r="R14" s="30" t="str">
        <f t="shared" si="7"/>
        <v xml:space="preserve"> </v>
      </c>
      <c r="S14" s="77">
        <f t="shared" si="0"/>
        <v>8</v>
      </c>
      <c r="T14" s="29" t="str">
        <f t="shared" si="1"/>
        <v xml:space="preserve"> </v>
      </c>
      <c r="U14" s="29">
        <f t="shared" si="2"/>
        <v>268</v>
      </c>
      <c r="V14" s="30" t="str">
        <f t="shared" si="3"/>
        <v xml:space="preserve"> </v>
      </c>
      <c r="W14" s="9"/>
      <c r="X14" s="9"/>
    </row>
    <row r="15" spans="1:24" ht="15" customHeight="1" x14ac:dyDescent="0.2">
      <c r="A15" s="59">
        <v>9</v>
      </c>
      <c r="B15" s="35" t="s">
        <v>38</v>
      </c>
      <c r="C15" s="43"/>
      <c r="D15" s="44"/>
      <c r="E15" s="29" t="str">
        <f>IF(C15&gt;0,C15*34, " ")</f>
        <v xml:space="preserve"> </v>
      </c>
      <c r="F15" s="30" t="str">
        <f>IF(D15&gt;0,D15*34, " ")</f>
        <v xml:space="preserve"> </v>
      </c>
      <c r="G15" s="44"/>
      <c r="H15" s="44"/>
      <c r="I15" s="29" t="str">
        <f>IF(G15&gt;0,G15*34, " ")</f>
        <v xml:space="preserve"> </v>
      </c>
      <c r="J15" s="30" t="str">
        <f>IF(H15&gt;0,H15*34, " ")</f>
        <v xml:space="preserve"> </v>
      </c>
      <c r="K15" s="43">
        <v>2</v>
      </c>
      <c r="L15" s="44"/>
      <c r="M15" s="29">
        <f>IF(K15&gt;0,K15*34, " ")</f>
        <v>68</v>
      </c>
      <c r="N15" s="30" t="str">
        <f>IF(L15&gt;0,L15*34, " ")</f>
        <v xml:space="preserve"> </v>
      </c>
      <c r="O15" s="44"/>
      <c r="P15" s="44"/>
      <c r="Q15" s="29" t="str">
        <f>IF(O15&gt;0,O15*32, " ")</f>
        <v xml:space="preserve"> </v>
      </c>
      <c r="R15" s="30" t="str">
        <f>IF(P15&gt;0,P15*32, " ")</f>
        <v xml:space="preserve"> </v>
      </c>
      <c r="S15" s="77">
        <f t="shared" si="0"/>
        <v>2</v>
      </c>
      <c r="T15" s="29" t="str">
        <f t="shared" si="1"/>
        <v xml:space="preserve"> </v>
      </c>
      <c r="U15" s="29">
        <f t="shared" si="2"/>
        <v>68</v>
      </c>
      <c r="V15" s="30" t="str">
        <f t="shared" si="3"/>
        <v xml:space="preserve"> </v>
      </c>
      <c r="W15" s="9"/>
      <c r="X15" s="9"/>
    </row>
    <row r="16" spans="1:24" ht="15" customHeight="1" x14ac:dyDescent="0.2">
      <c r="A16" s="59">
        <v>10</v>
      </c>
      <c r="B16" s="35" t="s">
        <v>57</v>
      </c>
      <c r="C16" s="36">
        <v>2</v>
      </c>
      <c r="D16" s="37"/>
      <c r="E16" s="29">
        <f t="shared" si="4"/>
        <v>68</v>
      </c>
      <c r="F16" s="30" t="str">
        <f t="shared" si="4"/>
        <v xml:space="preserve"> </v>
      </c>
      <c r="G16" s="37">
        <v>2</v>
      </c>
      <c r="H16" s="37"/>
      <c r="I16" s="29">
        <f t="shared" si="5"/>
        <v>68</v>
      </c>
      <c r="J16" s="30" t="str">
        <f t="shared" si="5"/>
        <v xml:space="preserve"> </v>
      </c>
      <c r="K16" s="36">
        <v>2</v>
      </c>
      <c r="L16" s="37"/>
      <c r="M16" s="29">
        <f t="shared" si="6"/>
        <v>68</v>
      </c>
      <c r="N16" s="30" t="str">
        <f t="shared" si="6"/>
        <v xml:space="preserve"> </v>
      </c>
      <c r="O16" s="40">
        <v>2</v>
      </c>
      <c r="P16" s="37"/>
      <c r="Q16" s="29">
        <f t="shared" si="7"/>
        <v>64</v>
      </c>
      <c r="R16" s="30" t="str">
        <f t="shared" si="7"/>
        <v xml:space="preserve"> </v>
      </c>
      <c r="S16" s="77">
        <f t="shared" si="0"/>
        <v>8</v>
      </c>
      <c r="T16" s="29" t="str">
        <f t="shared" si="1"/>
        <v xml:space="preserve"> </v>
      </c>
      <c r="U16" s="29">
        <f t="shared" si="2"/>
        <v>268</v>
      </c>
      <c r="V16" s="30" t="str">
        <f t="shared" si="3"/>
        <v xml:space="preserve"> </v>
      </c>
      <c r="W16" s="9"/>
      <c r="X16" s="9"/>
    </row>
    <row r="17" spans="1:24" ht="15" customHeight="1" x14ac:dyDescent="0.2">
      <c r="A17" s="59">
        <v>11</v>
      </c>
      <c r="B17" s="38" t="s">
        <v>45</v>
      </c>
      <c r="C17" s="36">
        <v>2</v>
      </c>
      <c r="D17" s="37"/>
      <c r="E17" s="29">
        <f t="shared" ref="E17:E19" si="8">IF(C17&gt;0,C17*34, " ")</f>
        <v>68</v>
      </c>
      <c r="F17" s="30" t="str">
        <f t="shared" ref="F17" si="9">IF(D17&gt;0,D17*34, " ")</f>
        <v xml:space="preserve"> </v>
      </c>
      <c r="G17" s="37"/>
      <c r="H17" s="37"/>
      <c r="I17" s="29" t="str">
        <f t="shared" ref="I17:I19" si="10">IF(G17&gt;0,G17*34, " ")</f>
        <v xml:space="preserve"> </v>
      </c>
      <c r="J17" s="30" t="str">
        <f t="shared" ref="J17" si="11">IF(H17&gt;0,H17*34, " ")</f>
        <v xml:space="preserve"> </v>
      </c>
      <c r="K17" s="36"/>
      <c r="L17" s="37"/>
      <c r="M17" s="29" t="str">
        <f t="shared" ref="M17:M20" si="12">IF(K17&gt;0,K17*34, " ")</f>
        <v xml:space="preserve"> </v>
      </c>
      <c r="N17" s="30" t="str">
        <f t="shared" ref="N17" si="13">IF(L17&gt;0,L17*34, " ")</f>
        <v xml:space="preserve"> </v>
      </c>
      <c r="O17" s="40"/>
      <c r="P17" s="37"/>
      <c r="Q17" s="29" t="str">
        <f t="shared" ref="Q17:Q20" si="14">IF(O17&gt;0,O17*32, " ")</f>
        <v xml:space="preserve"> </v>
      </c>
      <c r="R17" s="30" t="str">
        <f t="shared" ref="R17" si="15">IF(P17&gt;0,P17*32, " ")</f>
        <v xml:space="preserve"> </v>
      </c>
      <c r="S17" s="163">
        <f t="shared" ref="S17" si="16">IF(C17+G17+K17+O17&gt;0,C17+G17+K17+O17, " ")</f>
        <v>2</v>
      </c>
      <c r="T17" s="29" t="str">
        <f t="shared" ref="T17" si="17">IF(D17+H17+L17+P17&gt;0, D17+H17+L17+P17, " ")</f>
        <v xml:space="preserve"> </v>
      </c>
      <c r="U17" s="29">
        <f t="shared" ref="U17:U19" si="18">IF(S17&lt;&gt;" ", (IF(E17&lt;&gt;" ", E17, 0)+IF(I17&lt;&gt;" ", I17, 0)+IF(M17&lt;&gt;" ", M17, 0)+IF(Q17&lt;&gt;" ", Q17, 0)), " ")</f>
        <v>68</v>
      </c>
      <c r="V17" s="30" t="str">
        <f t="shared" ref="V17" si="19">IF(T17&lt;&gt;" ", (IF(F17&lt;&gt;" ", F17, 0)+IF(J17&lt;&gt;" ", J17, 0)+IF(N17&lt;&gt;" ", N17, 0)+IF(R17&lt;&gt;" ", R17, 0)), " ")</f>
        <v xml:space="preserve"> </v>
      </c>
      <c r="W17" s="9"/>
      <c r="X17" s="9"/>
    </row>
    <row r="18" spans="1:24" ht="15" customHeight="1" x14ac:dyDescent="0.2">
      <c r="A18" s="59">
        <v>12</v>
      </c>
      <c r="B18" s="51" t="s">
        <v>67</v>
      </c>
      <c r="C18" s="36">
        <v>1</v>
      </c>
      <c r="D18" s="37"/>
      <c r="E18" s="29">
        <f t="shared" si="8"/>
        <v>34</v>
      </c>
      <c r="F18" s="30"/>
      <c r="G18" s="37">
        <v>1</v>
      </c>
      <c r="H18" s="37"/>
      <c r="I18" s="29">
        <f t="shared" si="10"/>
        <v>34</v>
      </c>
      <c r="J18" s="30"/>
      <c r="K18" s="36">
        <v>1</v>
      </c>
      <c r="L18" s="37"/>
      <c r="M18" s="29">
        <f t="shared" si="12"/>
        <v>34</v>
      </c>
      <c r="N18" s="30"/>
      <c r="O18" s="40">
        <v>1</v>
      </c>
      <c r="P18" s="37"/>
      <c r="Q18" s="29">
        <f t="shared" si="14"/>
        <v>32</v>
      </c>
      <c r="R18" s="30"/>
      <c r="S18" s="76">
        <f t="shared" ref="S18:S19" si="20">C18+G18+K18+O18</f>
        <v>4</v>
      </c>
      <c r="T18" s="31"/>
      <c r="U18" s="31">
        <f t="shared" si="18"/>
        <v>134</v>
      </c>
      <c r="V18" s="61"/>
      <c r="W18" s="9"/>
      <c r="X18" s="9"/>
    </row>
    <row r="19" spans="1:24" ht="15" customHeight="1" x14ac:dyDescent="0.2">
      <c r="A19" s="59">
        <v>13</v>
      </c>
      <c r="B19" s="164" t="s">
        <v>68</v>
      </c>
      <c r="C19" s="36">
        <v>1</v>
      </c>
      <c r="D19" s="37"/>
      <c r="E19" s="29">
        <f t="shared" si="8"/>
        <v>34</v>
      </c>
      <c r="F19" s="30"/>
      <c r="G19" s="37">
        <v>1</v>
      </c>
      <c r="H19" s="37"/>
      <c r="I19" s="29">
        <f t="shared" si="10"/>
        <v>34</v>
      </c>
      <c r="J19" s="30"/>
      <c r="K19" s="36"/>
      <c r="L19" s="37"/>
      <c r="M19" s="29" t="str">
        <f t="shared" si="12"/>
        <v xml:space="preserve"> </v>
      </c>
      <c r="N19" s="30"/>
      <c r="O19" s="40"/>
      <c r="P19" s="37"/>
      <c r="Q19" s="29" t="str">
        <f t="shared" si="14"/>
        <v xml:space="preserve"> </v>
      </c>
      <c r="R19" s="30"/>
      <c r="S19" s="77">
        <f t="shared" si="20"/>
        <v>2</v>
      </c>
      <c r="T19" s="161"/>
      <c r="U19" s="29">
        <f t="shared" si="18"/>
        <v>68</v>
      </c>
      <c r="V19" s="162"/>
      <c r="W19" s="9"/>
      <c r="X19" s="9"/>
    </row>
    <row r="20" spans="1:24" ht="15" customHeight="1" thickBot="1" x14ac:dyDescent="0.25">
      <c r="A20" s="59">
        <v>14</v>
      </c>
      <c r="B20" s="35" t="s">
        <v>69</v>
      </c>
      <c r="C20" s="36"/>
      <c r="D20" s="37"/>
      <c r="E20" s="29" t="str">
        <f>IF(C20&gt;0,C20*34, " ")</f>
        <v xml:space="preserve"> </v>
      </c>
      <c r="F20" s="30"/>
      <c r="G20" s="37"/>
      <c r="H20" s="37"/>
      <c r="I20" s="29"/>
      <c r="J20" s="30"/>
      <c r="K20" s="36">
        <v>1</v>
      </c>
      <c r="L20" s="37"/>
      <c r="M20" s="29">
        <f t="shared" si="12"/>
        <v>34</v>
      </c>
      <c r="N20" s="30"/>
      <c r="O20" s="40">
        <v>1</v>
      </c>
      <c r="P20" s="37"/>
      <c r="Q20" s="29">
        <f t="shared" si="14"/>
        <v>32</v>
      </c>
      <c r="R20" s="30"/>
      <c r="S20" s="78">
        <f>C20+G20+K20+O20</f>
        <v>2</v>
      </c>
      <c r="T20" s="74">
        <f>D20+H20+L20+P20</f>
        <v>0</v>
      </c>
      <c r="U20" s="74">
        <f>IF(S20&lt;&gt;" ", (IF(E20&lt;&gt;" ", E20, 0)+IF(I20&lt;&gt;" ", I20, 0)+IF(M20&lt;&gt;" ", M20, 0)+IF(Q20&lt;&gt;" ", Q20, 0)), " ")</f>
        <v>66</v>
      </c>
      <c r="V20" s="79">
        <f>IF(T20&lt;&gt;" ", (IF(F20&lt;&gt;" ", F20, 0)+IF(J20&lt;&gt;" ", J20, 0)+IF(N20&lt;&gt;" ", N20, 0)+IF(R20&lt;&gt;" ", R20, 0)), " ")</f>
        <v>0</v>
      </c>
      <c r="W20" s="9"/>
      <c r="X20" s="9"/>
    </row>
    <row r="21" spans="1:24" ht="15" customHeight="1" thickBot="1" x14ac:dyDescent="0.25">
      <c r="A21" s="176" t="s">
        <v>16</v>
      </c>
      <c r="B21" s="177"/>
      <c r="C21" s="10" t="s">
        <v>9</v>
      </c>
      <c r="D21" s="11" t="s">
        <v>10</v>
      </c>
      <c r="E21" s="11" t="s">
        <v>9</v>
      </c>
      <c r="F21" s="12" t="s">
        <v>10</v>
      </c>
      <c r="G21" s="13" t="s">
        <v>9</v>
      </c>
      <c r="H21" s="11" t="s">
        <v>10</v>
      </c>
      <c r="I21" s="11" t="s">
        <v>9</v>
      </c>
      <c r="J21" s="14" t="s">
        <v>10</v>
      </c>
      <c r="K21" s="10" t="s">
        <v>9</v>
      </c>
      <c r="L21" s="11" t="s">
        <v>10</v>
      </c>
      <c r="M21" s="11" t="s">
        <v>9</v>
      </c>
      <c r="N21" s="12" t="s">
        <v>10</v>
      </c>
      <c r="O21" s="13" t="s">
        <v>9</v>
      </c>
      <c r="P21" s="11" t="s">
        <v>10</v>
      </c>
      <c r="Q21" s="11" t="s">
        <v>9</v>
      </c>
      <c r="R21" s="12" t="s">
        <v>10</v>
      </c>
      <c r="S21" s="81" t="s">
        <v>9</v>
      </c>
      <c r="T21" s="82" t="s">
        <v>10</v>
      </c>
      <c r="U21" s="82" t="s">
        <v>9</v>
      </c>
      <c r="V21" s="83" t="s">
        <v>10</v>
      </c>
      <c r="W21" s="9"/>
      <c r="X21" s="9"/>
    </row>
    <row r="22" spans="1:24" ht="15" customHeight="1" x14ac:dyDescent="0.2">
      <c r="A22" s="59">
        <v>1</v>
      </c>
      <c r="B22" s="32" t="s">
        <v>58</v>
      </c>
      <c r="C22" s="41">
        <v>3</v>
      </c>
      <c r="D22" s="42">
        <v>2</v>
      </c>
      <c r="E22" s="27">
        <f t="shared" ref="E22:F24" si="21">IF(C22&gt;0,C22*34, " ")</f>
        <v>102</v>
      </c>
      <c r="F22" s="28">
        <f t="shared" si="21"/>
        <v>68</v>
      </c>
      <c r="G22" s="42">
        <v>2</v>
      </c>
      <c r="H22" s="42">
        <v>2</v>
      </c>
      <c r="I22" s="27">
        <f t="shared" ref="I22:J24" si="22">IF(G22&gt;0,G22*34, " ")</f>
        <v>68</v>
      </c>
      <c r="J22" s="28">
        <f t="shared" si="22"/>
        <v>68</v>
      </c>
      <c r="K22" s="49">
        <v>2</v>
      </c>
      <c r="L22" s="50"/>
      <c r="M22" s="27">
        <f t="shared" ref="M22:N24" si="23">IF(K22&gt;0,K22*34, " ")</f>
        <v>68</v>
      </c>
      <c r="N22" s="28" t="str">
        <f t="shared" si="23"/>
        <v xml:space="preserve"> </v>
      </c>
      <c r="O22" s="44">
        <v>2</v>
      </c>
      <c r="P22" s="171"/>
      <c r="Q22" s="27">
        <f>IF(O22&gt;0, O22*32, " ")</f>
        <v>64</v>
      </c>
      <c r="R22" s="28" t="str">
        <f>IF(P22&gt;0,P22*32, " ")</f>
        <v xml:space="preserve"> </v>
      </c>
      <c r="S22" s="76">
        <f>IF(C22+G22+K22+O22&gt;0,C22+G22+K22+O22, " ")</f>
        <v>9</v>
      </c>
      <c r="T22" s="31">
        <f>IF(D22+H22+L22+P22&gt;0, D22+H22+L22+P22, " ")</f>
        <v>4</v>
      </c>
      <c r="U22" s="31">
        <f>IF(S22&lt;&gt;" ", (IF(E22&lt;&gt;" ", E22, 0)+IF(I22&lt;&gt;" ", I22, 0)+IF(M22&lt;&gt;" ", M22, 0)+IF(Q22&lt;&gt;" ", Q22, 0)), " ")</f>
        <v>302</v>
      </c>
      <c r="V22" s="61">
        <f>IF(T22&lt;&gt;" ", (IF(F22&lt;&gt;" ", F22, 0)+IF(J22&lt;&gt;" ", J22, 0)+IF(N22&lt;&gt;" ", N22, 0)+IF(R22&lt;&gt;" ", R22, 0)), " ")</f>
        <v>136</v>
      </c>
      <c r="W22" s="9"/>
      <c r="X22" s="9"/>
    </row>
    <row r="23" spans="1:24" ht="15" customHeight="1" x14ac:dyDescent="0.2">
      <c r="A23" s="60">
        <v>2</v>
      </c>
      <c r="B23" s="35" t="s">
        <v>74</v>
      </c>
      <c r="C23" s="43">
        <v>2</v>
      </c>
      <c r="D23" s="44"/>
      <c r="E23" s="29">
        <f t="shared" si="21"/>
        <v>68</v>
      </c>
      <c r="F23" s="30" t="str">
        <f t="shared" si="21"/>
        <v xml:space="preserve"> </v>
      </c>
      <c r="G23" s="44"/>
      <c r="H23" s="44"/>
      <c r="I23" s="29" t="str">
        <f t="shared" si="22"/>
        <v xml:space="preserve"> </v>
      </c>
      <c r="J23" s="30" t="str">
        <f t="shared" si="22"/>
        <v xml:space="preserve"> </v>
      </c>
      <c r="K23" s="43"/>
      <c r="L23" s="44"/>
      <c r="M23" s="29" t="str">
        <f t="shared" si="23"/>
        <v xml:space="preserve"> </v>
      </c>
      <c r="N23" s="30" t="str">
        <f t="shared" si="23"/>
        <v xml:space="preserve"> </v>
      </c>
      <c r="O23" s="44"/>
      <c r="P23" s="44"/>
      <c r="Q23" s="29" t="str">
        <f>IF(O23&gt;0,O23*34, " ")</f>
        <v xml:space="preserve"> </v>
      </c>
      <c r="R23" s="30" t="str">
        <f>IF(P23&gt;0,P23*34, " ")</f>
        <v xml:space="preserve"> </v>
      </c>
      <c r="S23" s="77">
        <f t="shared" ref="S23:S33" si="24">IF(C23+G23+K23+O23&gt;0,C23+G23+K23+O23, " ")</f>
        <v>2</v>
      </c>
      <c r="T23" s="29" t="str">
        <f t="shared" ref="T23:T33" si="25">IF(D23+H23+L23+P23&gt;0, D23+H23+L23+P23, " ")</f>
        <v xml:space="preserve"> </v>
      </c>
      <c r="U23" s="29">
        <f t="shared" ref="U23:U33" si="26">IF(S23&lt;&gt;" ", (IF(E23&lt;&gt;" ", E23, 0)+IF(I23&lt;&gt;" ", I23, 0)+IF(M23&lt;&gt;" ", M23, 0)+IF(Q23&lt;&gt;" ", Q23, 0)), " ")</f>
        <v>68</v>
      </c>
      <c r="V23" s="30" t="str">
        <f t="shared" ref="V23:V33" si="27">IF(T23&lt;&gt;" ", (IF(F23&lt;&gt;" ", F23, 0)+IF(J23&lt;&gt;" ", J23, 0)+IF(N23&lt;&gt;" ", N23, 0)+IF(R23&lt;&gt;" ", R23, 0)), " ")</f>
        <v xml:space="preserve"> </v>
      </c>
      <c r="W23" s="9"/>
      <c r="X23" s="9"/>
    </row>
    <row r="24" spans="1:24" ht="15" customHeight="1" x14ac:dyDescent="0.2">
      <c r="A24" s="60">
        <v>3</v>
      </c>
      <c r="B24" s="35" t="s">
        <v>73</v>
      </c>
      <c r="C24" s="43"/>
      <c r="D24" s="44"/>
      <c r="E24" s="29" t="str">
        <f t="shared" si="21"/>
        <v xml:space="preserve"> </v>
      </c>
      <c r="F24" s="30" t="str">
        <f t="shared" si="21"/>
        <v xml:space="preserve"> </v>
      </c>
      <c r="G24" s="44"/>
      <c r="H24" s="44"/>
      <c r="I24" s="29" t="str">
        <f t="shared" si="22"/>
        <v xml:space="preserve"> </v>
      </c>
      <c r="J24" s="30" t="str">
        <f t="shared" si="22"/>
        <v xml:space="preserve"> </v>
      </c>
      <c r="K24" s="43">
        <v>2</v>
      </c>
      <c r="L24" s="44"/>
      <c r="M24" s="29">
        <f t="shared" si="23"/>
        <v>68</v>
      </c>
      <c r="N24" s="30" t="str">
        <f t="shared" si="23"/>
        <v xml:space="preserve"> </v>
      </c>
      <c r="O24" s="44"/>
      <c r="P24" s="44"/>
      <c r="Q24" s="29" t="str">
        <f>IF(O24&gt;0,O24*32, " ")</f>
        <v xml:space="preserve"> </v>
      </c>
      <c r="R24" s="30" t="str">
        <f>IF(P24&gt;0,P24*32, " ")</f>
        <v xml:space="preserve"> </v>
      </c>
      <c r="S24" s="77">
        <f t="shared" si="24"/>
        <v>2</v>
      </c>
      <c r="T24" s="29" t="str">
        <f t="shared" si="25"/>
        <v xml:space="preserve"> </v>
      </c>
      <c r="U24" s="29">
        <f t="shared" si="26"/>
        <v>68</v>
      </c>
      <c r="V24" s="30" t="str">
        <f t="shared" si="27"/>
        <v xml:space="preserve"> </v>
      </c>
      <c r="W24" s="9"/>
      <c r="X24" s="9"/>
    </row>
    <row r="25" spans="1:24" ht="15" customHeight="1" x14ac:dyDescent="0.2">
      <c r="A25" s="60">
        <v>4</v>
      </c>
      <c r="B25" s="35" t="s">
        <v>23</v>
      </c>
      <c r="C25" s="43"/>
      <c r="D25" s="44"/>
      <c r="E25" s="29" t="str">
        <f t="shared" ref="E25:F35" si="28">IF(C25&gt;0,C25*34, " ")</f>
        <v xml:space="preserve"> </v>
      </c>
      <c r="F25" s="30" t="str">
        <f t="shared" si="28"/>
        <v xml:space="preserve"> </v>
      </c>
      <c r="G25" s="44"/>
      <c r="H25" s="44">
        <v>2</v>
      </c>
      <c r="I25" s="29" t="str">
        <f t="shared" ref="I25:J35" si="29">IF(G25&gt;0,G25*34, " ")</f>
        <v xml:space="preserve"> </v>
      </c>
      <c r="J25" s="30">
        <f t="shared" si="29"/>
        <v>68</v>
      </c>
      <c r="K25" s="171"/>
      <c r="L25" s="171"/>
      <c r="M25" s="29" t="str">
        <f t="shared" ref="M25:N35" si="30">IF(K25&gt;0,K25*34, " ")</f>
        <v xml:space="preserve"> </v>
      </c>
      <c r="N25" s="30" t="str">
        <f t="shared" si="30"/>
        <v xml:space="preserve"> </v>
      </c>
      <c r="O25" s="171"/>
      <c r="P25" s="171"/>
      <c r="Q25" s="29" t="str">
        <f t="shared" ref="Q25:R35" si="31">IF(O25&gt;0,O25*32, " ")</f>
        <v xml:space="preserve"> </v>
      </c>
      <c r="R25" s="30" t="str">
        <f t="shared" si="31"/>
        <v xml:space="preserve"> </v>
      </c>
      <c r="S25" s="77" t="str">
        <f t="shared" si="24"/>
        <v xml:space="preserve"> </v>
      </c>
      <c r="T25" s="29">
        <f t="shared" si="25"/>
        <v>2</v>
      </c>
      <c r="U25" s="29" t="str">
        <f t="shared" si="26"/>
        <v xml:space="preserve"> </v>
      </c>
      <c r="V25" s="30">
        <f t="shared" si="27"/>
        <v>68</v>
      </c>
      <c r="W25" s="9"/>
      <c r="X25" s="9"/>
    </row>
    <row r="26" spans="1:24" ht="15" customHeight="1" x14ac:dyDescent="0.2">
      <c r="A26" s="60">
        <v>5</v>
      </c>
      <c r="B26" s="35" t="s">
        <v>25</v>
      </c>
      <c r="C26" s="43"/>
      <c r="D26" s="44"/>
      <c r="E26" s="29" t="str">
        <f t="shared" si="28"/>
        <v xml:space="preserve"> </v>
      </c>
      <c r="F26" s="30" t="str">
        <f t="shared" si="28"/>
        <v xml:space="preserve"> </v>
      </c>
      <c r="G26" s="44"/>
      <c r="H26" s="44"/>
      <c r="I26" s="29" t="str">
        <f t="shared" si="29"/>
        <v xml:space="preserve"> </v>
      </c>
      <c r="J26" s="30" t="str">
        <f t="shared" si="29"/>
        <v xml:space="preserve"> </v>
      </c>
      <c r="K26" s="43">
        <v>2</v>
      </c>
      <c r="L26" s="44"/>
      <c r="M26" s="29">
        <f t="shared" si="30"/>
        <v>68</v>
      </c>
      <c r="N26" s="30" t="str">
        <f t="shared" si="30"/>
        <v xml:space="preserve"> </v>
      </c>
      <c r="O26" s="44"/>
      <c r="P26" s="44"/>
      <c r="Q26" s="29" t="str">
        <f t="shared" si="31"/>
        <v xml:space="preserve"> </v>
      </c>
      <c r="R26" s="30" t="str">
        <f t="shared" si="31"/>
        <v xml:space="preserve"> </v>
      </c>
      <c r="S26" s="77">
        <f t="shared" si="24"/>
        <v>2</v>
      </c>
      <c r="T26" s="29" t="str">
        <f t="shared" si="25"/>
        <v xml:space="preserve"> </v>
      </c>
      <c r="U26" s="29">
        <f t="shared" si="26"/>
        <v>68</v>
      </c>
      <c r="V26" s="30" t="str">
        <f t="shared" si="27"/>
        <v xml:space="preserve"> </v>
      </c>
      <c r="W26" s="9"/>
      <c r="X26" s="9"/>
    </row>
    <row r="27" spans="1:24" ht="15" customHeight="1" x14ac:dyDescent="0.2">
      <c r="A27" s="60">
        <v>6</v>
      </c>
      <c r="B27" s="35" t="s">
        <v>37</v>
      </c>
      <c r="C27" s="43">
        <v>2</v>
      </c>
      <c r="D27" s="44"/>
      <c r="E27" s="29">
        <f t="shared" si="28"/>
        <v>68</v>
      </c>
      <c r="F27" s="30" t="str">
        <f t="shared" si="28"/>
        <v xml:space="preserve"> </v>
      </c>
      <c r="G27" s="44">
        <v>2</v>
      </c>
      <c r="H27" s="44"/>
      <c r="I27" s="29">
        <f t="shared" si="29"/>
        <v>68</v>
      </c>
      <c r="J27" s="30" t="str">
        <f t="shared" si="29"/>
        <v xml:space="preserve"> </v>
      </c>
      <c r="K27" s="43"/>
      <c r="L27" s="44"/>
      <c r="M27" s="29" t="str">
        <f t="shared" si="30"/>
        <v xml:space="preserve"> </v>
      </c>
      <c r="N27" s="30" t="str">
        <f t="shared" si="30"/>
        <v xml:space="preserve"> </v>
      </c>
      <c r="O27" s="44"/>
      <c r="P27" s="44"/>
      <c r="Q27" s="29" t="str">
        <f t="shared" si="31"/>
        <v xml:space="preserve"> </v>
      </c>
      <c r="R27" s="30" t="str">
        <f t="shared" si="31"/>
        <v xml:space="preserve"> </v>
      </c>
      <c r="S27" s="77">
        <f t="shared" si="24"/>
        <v>4</v>
      </c>
      <c r="T27" s="29" t="str">
        <f t="shared" si="25"/>
        <v xml:space="preserve"> </v>
      </c>
      <c r="U27" s="29">
        <f t="shared" si="26"/>
        <v>136</v>
      </c>
      <c r="V27" s="30" t="str">
        <f t="shared" si="27"/>
        <v xml:space="preserve"> </v>
      </c>
      <c r="W27" s="9"/>
      <c r="X27" s="9"/>
    </row>
    <row r="28" spans="1:24" ht="15" customHeight="1" x14ac:dyDescent="0.2">
      <c r="A28" s="60">
        <v>7</v>
      </c>
      <c r="B28" s="35" t="s">
        <v>59</v>
      </c>
      <c r="C28" s="43"/>
      <c r="D28" s="44"/>
      <c r="E28" s="29" t="str">
        <f t="shared" si="28"/>
        <v xml:space="preserve"> </v>
      </c>
      <c r="F28" s="30" t="str">
        <f t="shared" si="28"/>
        <v xml:space="preserve"> </v>
      </c>
      <c r="G28" s="44"/>
      <c r="H28" s="44"/>
      <c r="I28" s="29" t="str">
        <f t="shared" si="29"/>
        <v xml:space="preserve"> </v>
      </c>
      <c r="J28" s="30" t="str">
        <f t="shared" si="29"/>
        <v xml:space="preserve"> </v>
      </c>
      <c r="K28" s="43">
        <v>2</v>
      </c>
      <c r="L28" s="44"/>
      <c r="M28" s="29">
        <f t="shared" si="30"/>
        <v>68</v>
      </c>
      <c r="N28" s="30" t="str">
        <f t="shared" si="30"/>
        <v xml:space="preserve"> </v>
      </c>
      <c r="O28" s="44">
        <v>2</v>
      </c>
      <c r="P28" s="44"/>
      <c r="Q28" s="29">
        <f t="shared" si="31"/>
        <v>64</v>
      </c>
      <c r="R28" s="30" t="str">
        <f t="shared" si="31"/>
        <v xml:space="preserve"> </v>
      </c>
      <c r="S28" s="77">
        <f t="shared" si="24"/>
        <v>4</v>
      </c>
      <c r="T28" s="29" t="str">
        <f t="shared" si="25"/>
        <v xml:space="preserve"> </v>
      </c>
      <c r="U28" s="29">
        <f t="shared" si="26"/>
        <v>132</v>
      </c>
      <c r="V28" s="30" t="str">
        <f t="shared" si="27"/>
        <v xml:space="preserve"> </v>
      </c>
      <c r="W28" s="9"/>
      <c r="X28" s="9"/>
    </row>
    <row r="29" spans="1:24" ht="15" customHeight="1" x14ac:dyDescent="0.2">
      <c r="A29" s="60">
        <v>8</v>
      </c>
      <c r="B29" s="35" t="s">
        <v>24</v>
      </c>
      <c r="C29" s="43"/>
      <c r="D29" s="44"/>
      <c r="E29" s="29" t="str">
        <f>IF(C29&gt;0,C29*34, " ")</f>
        <v xml:space="preserve"> </v>
      </c>
      <c r="F29" s="30" t="str">
        <f>IF(D29&gt;0,D29*34, " ")</f>
        <v xml:space="preserve"> </v>
      </c>
      <c r="G29" s="63"/>
      <c r="H29" s="63"/>
      <c r="I29" s="29" t="str">
        <f>IF(G29&gt;0,G29*34, " ")</f>
        <v xml:space="preserve"> </v>
      </c>
      <c r="J29" s="30" t="str">
        <f>IF(H29&gt;0,H29*34, " ")</f>
        <v xml:space="preserve"> </v>
      </c>
      <c r="K29" s="47"/>
      <c r="L29" s="44"/>
      <c r="M29" s="29" t="str">
        <f>IF(K29&gt;0,K29*34, " ")</f>
        <v xml:space="preserve"> </v>
      </c>
      <c r="N29" s="30" t="str">
        <f>IF(L29&gt;0,L29*34, " ")</f>
        <v xml:space="preserve"> </v>
      </c>
      <c r="O29" s="44">
        <v>2</v>
      </c>
      <c r="P29" s="44"/>
      <c r="Q29" s="29">
        <f>IF(O29&gt;0,O29*32, " ")</f>
        <v>64</v>
      </c>
      <c r="R29" s="30" t="str">
        <f>IF(P29&gt;0,P29*32, " ")</f>
        <v xml:space="preserve"> </v>
      </c>
      <c r="S29" s="77">
        <f t="shared" si="24"/>
        <v>2</v>
      </c>
      <c r="T29" s="29" t="str">
        <f t="shared" si="25"/>
        <v xml:space="preserve"> </v>
      </c>
      <c r="U29" s="29">
        <f t="shared" si="26"/>
        <v>64</v>
      </c>
      <c r="V29" s="30" t="str">
        <f t="shared" si="27"/>
        <v xml:space="preserve"> </v>
      </c>
      <c r="W29" s="9"/>
      <c r="X29" s="9"/>
    </row>
    <row r="30" spans="1:24" ht="15" customHeight="1" x14ac:dyDescent="0.2">
      <c r="A30" s="60">
        <v>9</v>
      </c>
      <c r="B30" s="35" t="s">
        <v>36</v>
      </c>
      <c r="C30" s="43"/>
      <c r="D30" s="44"/>
      <c r="E30" s="29" t="str">
        <f>IF(C30&gt;0,C30*34, " ")</f>
        <v xml:space="preserve"> </v>
      </c>
      <c r="F30" s="30" t="str">
        <f>IF(D30&gt;0,D30*34, " ")</f>
        <v xml:space="preserve"> </v>
      </c>
      <c r="G30" s="63"/>
      <c r="H30" s="63"/>
      <c r="I30" s="29" t="str">
        <f>IF(G30&gt;0,G30*34, " ")</f>
        <v xml:space="preserve"> </v>
      </c>
      <c r="J30" s="30" t="str">
        <f>IF(H30&gt;0,H30*34, " ")</f>
        <v xml:space="preserve"> </v>
      </c>
      <c r="K30" s="63"/>
      <c r="L30" s="63"/>
      <c r="M30" s="29" t="str">
        <f>IF(K30&gt;0,K30*34, " ")</f>
        <v xml:space="preserve"> </v>
      </c>
      <c r="N30" s="30" t="str">
        <f>IF(L30&gt;0,L30*34, " ")</f>
        <v xml:space="preserve"> </v>
      </c>
      <c r="O30" s="44">
        <v>2</v>
      </c>
      <c r="P30" s="63"/>
      <c r="Q30" s="29">
        <f>IF(O30&gt;0,O30*32, " ")</f>
        <v>64</v>
      </c>
      <c r="R30" s="30" t="str">
        <f>IF(P30&gt;0,P30*32, " ")</f>
        <v xml:space="preserve"> </v>
      </c>
      <c r="S30" s="77">
        <f t="shared" si="24"/>
        <v>2</v>
      </c>
      <c r="T30" s="29" t="str">
        <f t="shared" si="25"/>
        <v xml:space="preserve"> </v>
      </c>
      <c r="U30" s="29">
        <f t="shared" si="26"/>
        <v>64</v>
      </c>
      <c r="V30" s="30" t="str">
        <f t="shared" si="27"/>
        <v xml:space="preserve"> </v>
      </c>
      <c r="W30" s="9"/>
      <c r="X30" s="9"/>
    </row>
    <row r="31" spans="1:24" ht="15" customHeight="1" x14ac:dyDescent="0.2">
      <c r="A31" s="60">
        <v>10</v>
      </c>
      <c r="B31" s="35" t="s">
        <v>39</v>
      </c>
      <c r="C31" s="43"/>
      <c r="D31" s="44"/>
      <c r="E31" s="29" t="str">
        <f t="shared" si="28"/>
        <v xml:space="preserve"> </v>
      </c>
      <c r="F31" s="30" t="str">
        <f t="shared" si="28"/>
        <v xml:space="preserve"> </v>
      </c>
      <c r="G31" s="44"/>
      <c r="H31" s="44"/>
      <c r="I31" s="29" t="str">
        <f t="shared" si="29"/>
        <v xml:space="preserve"> </v>
      </c>
      <c r="J31" s="30" t="str">
        <f t="shared" si="29"/>
        <v xml:space="preserve"> </v>
      </c>
      <c r="K31" s="43"/>
      <c r="L31" s="44"/>
      <c r="M31" s="29" t="str">
        <f t="shared" si="30"/>
        <v xml:space="preserve"> </v>
      </c>
      <c r="N31" s="30" t="str">
        <f t="shared" si="30"/>
        <v xml:space="preserve"> </v>
      </c>
      <c r="O31" s="44">
        <v>2</v>
      </c>
      <c r="P31" s="44"/>
      <c r="Q31" s="29">
        <f t="shared" si="31"/>
        <v>64</v>
      </c>
      <c r="R31" s="30" t="str">
        <f t="shared" si="31"/>
        <v xml:space="preserve"> </v>
      </c>
      <c r="S31" s="77">
        <f t="shared" si="24"/>
        <v>2</v>
      </c>
      <c r="T31" s="29" t="str">
        <f t="shared" si="25"/>
        <v xml:space="preserve"> </v>
      </c>
      <c r="U31" s="29">
        <f t="shared" si="26"/>
        <v>64</v>
      </c>
      <c r="V31" s="30" t="str">
        <f t="shared" si="27"/>
        <v xml:space="preserve"> </v>
      </c>
      <c r="W31" s="9"/>
      <c r="X31" s="9"/>
    </row>
    <row r="32" spans="1:24" ht="15" customHeight="1" x14ac:dyDescent="0.2">
      <c r="A32" s="60">
        <v>11</v>
      </c>
      <c r="B32" s="35" t="s">
        <v>44</v>
      </c>
      <c r="C32" s="43"/>
      <c r="D32" s="44"/>
      <c r="E32" s="29" t="str">
        <f t="shared" si="28"/>
        <v xml:space="preserve"> </v>
      </c>
      <c r="F32" s="30" t="str">
        <f t="shared" si="28"/>
        <v xml:space="preserve"> </v>
      </c>
      <c r="G32" s="44"/>
      <c r="H32" s="44"/>
      <c r="I32" s="29" t="str">
        <f t="shared" si="29"/>
        <v xml:space="preserve"> </v>
      </c>
      <c r="J32" s="30" t="str">
        <f t="shared" si="29"/>
        <v xml:space="preserve"> </v>
      </c>
      <c r="K32" s="43"/>
      <c r="L32" s="44"/>
      <c r="M32" s="29" t="str">
        <f t="shared" si="30"/>
        <v xml:space="preserve"> </v>
      </c>
      <c r="N32" s="30" t="str">
        <f t="shared" si="30"/>
        <v xml:space="preserve"> </v>
      </c>
      <c r="O32" s="44">
        <v>2</v>
      </c>
      <c r="P32" s="44"/>
      <c r="Q32" s="29">
        <f t="shared" si="31"/>
        <v>64</v>
      </c>
      <c r="R32" s="30" t="str">
        <f t="shared" si="31"/>
        <v xml:space="preserve"> </v>
      </c>
      <c r="S32" s="77">
        <f t="shared" si="24"/>
        <v>2</v>
      </c>
      <c r="T32" s="29" t="str">
        <f t="shared" si="25"/>
        <v xml:space="preserve"> </v>
      </c>
      <c r="U32" s="29">
        <f t="shared" si="26"/>
        <v>64</v>
      </c>
      <c r="V32" s="30" t="str">
        <f t="shared" si="27"/>
        <v xml:space="preserve"> </v>
      </c>
      <c r="W32" s="9"/>
      <c r="X32" s="9"/>
    </row>
    <row r="33" spans="1:24" ht="15" customHeight="1" x14ac:dyDescent="0.2">
      <c r="A33" s="60">
        <v>12</v>
      </c>
      <c r="B33" s="35" t="s">
        <v>21</v>
      </c>
      <c r="C33" s="43"/>
      <c r="D33" s="44"/>
      <c r="E33" s="29" t="str">
        <f t="shared" si="28"/>
        <v xml:space="preserve"> </v>
      </c>
      <c r="F33" s="30" t="str">
        <f t="shared" si="28"/>
        <v xml:space="preserve"> </v>
      </c>
      <c r="G33" s="47"/>
      <c r="H33" s="44">
        <v>6</v>
      </c>
      <c r="I33" s="29" t="str">
        <f t="shared" si="29"/>
        <v xml:space="preserve"> </v>
      </c>
      <c r="J33" s="30">
        <f t="shared" si="29"/>
        <v>204</v>
      </c>
      <c r="K33" s="43"/>
      <c r="L33" s="44">
        <v>6</v>
      </c>
      <c r="M33" s="29" t="str">
        <f t="shared" si="30"/>
        <v xml:space="preserve"> </v>
      </c>
      <c r="N33" s="30">
        <f t="shared" si="30"/>
        <v>204</v>
      </c>
      <c r="O33" s="47"/>
      <c r="P33" s="44">
        <v>6</v>
      </c>
      <c r="Q33" s="29" t="str">
        <f t="shared" si="31"/>
        <v xml:space="preserve"> </v>
      </c>
      <c r="R33" s="30">
        <f t="shared" si="31"/>
        <v>192</v>
      </c>
      <c r="S33" s="77" t="str">
        <f t="shared" si="24"/>
        <v xml:space="preserve"> </v>
      </c>
      <c r="T33" s="29">
        <f t="shared" si="25"/>
        <v>18</v>
      </c>
      <c r="U33" s="29" t="str">
        <f t="shared" si="26"/>
        <v xml:space="preserve"> </v>
      </c>
      <c r="V33" s="30">
        <f t="shared" si="27"/>
        <v>600</v>
      </c>
      <c r="W33" s="9"/>
      <c r="X33" s="9"/>
    </row>
    <row r="34" spans="1:24" ht="15" customHeight="1" x14ac:dyDescent="0.2">
      <c r="A34" s="60"/>
      <c r="B34" s="35" t="s">
        <v>54</v>
      </c>
      <c r="C34" s="45"/>
      <c r="D34" s="46"/>
      <c r="E34" s="29"/>
      <c r="F34" s="30"/>
      <c r="G34" s="48"/>
      <c r="H34" s="46"/>
      <c r="I34" s="29"/>
      <c r="J34" s="30"/>
      <c r="K34" s="45"/>
      <c r="L34" s="46"/>
      <c r="M34" s="29"/>
      <c r="N34" s="30"/>
      <c r="O34" s="48"/>
      <c r="P34" s="46"/>
      <c r="Q34" s="29"/>
      <c r="R34" s="30"/>
      <c r="S34" s="77"/>
      <c r="T34" s="29"/>
      <c r="U34" s="29"/>
      <c r="V34" s="30"/>
      <c r="W34" s="9"/>
      <c r="X34" s="9"/>
    </row>
    <row r="35" spans="1:24" ht="15" customHeight="1" thickBot="1" x14ac:dyDescent="0.25">
      <c r="A35" s="60"/>
      <c r="B35" s="35" t="s">
        <v>71</v>
      </c>
      <c r="C35" s="45"/>
      <c r="D35" s="46"/>
      <c r="E35" s="29" t="str">
        <f t="shared" si="28"/>
        <v xml:space="preserve"> </v>
      </c>
      <c r="F35" s="30" t="str">
        <f t="shared" si="28"/>
        <v xml:space="preserve"> </v>
      </c>
      <c r="G35" s="48"/>
      <c r="H35" s="46"/>
      <c r="I35" s="29" t="str">
        <f t="shared" si="29"/>
        <v xml:space="preserve"> </v>
      </c>
      <c r="J35" s="30" t="str">
        <f t="shared" si="29"/>
        <v xml:space="preserve"> </v>
      </c>
      <c r="K35" s="45"/>
      <c r="L35" s="46"/>
      <c r="M35" s="29" t="str">
        <f t="shared" si="30"/>
        <v xml:space="preserve"> </v>
      </c>
      <c r="N35" s="30" t="str">
        <f t="shared" si="30"/>
        <v xml:space="preserve"> </v>
      </c>
      <c r="O35" s="48"/>
      <c r="P35" s="46"/>
      <c r="Q35" s="29" t="str">
        <f t="shared" si="31"/>
        <v xml:space="preserve"> </v>
      </c>
      <c r="R35" s="79" t="str">
        <f t="shared" si="31"/>
        <v xml:space="preserve"> </v>
      </c>
      <c r="S35" s="84"/>
      <c r="T35" s="74"/>
      <c r="U35" s="74"/>
      <c r="V35" s="79"/>
      <c r="W35" s="9"/>
      <c r="X35" s="9"/>
    </row>
    <row r="36" spans="1:24" ht="28.5" customHeight="1" thickBot="1" x14ac:dyDescent="0.25">
      <c r="A36" s="178" t="s">
        <v>17</v>
      </c>
      <c r="B36" s="179"/>
      <c r="C36" s="68">
        <f>SUM(C7:C18)</f>
        <v>18</v>
      </c>
      <c r="D36" s="15">
        <f t="shared" ref="D36:V36" si="32">SUM(D7:D20)</f>
        <v>2</v>
      </c>
      <c r="E36" s="160">
        <f>SUM(E7:E18)</f>
        <v>612</v>
      </c>
      <c r="F36" s="16">
        <f t="shared" si="32"/>
        <v>68</v>
      </c>
      <c r="G36" s="68">
        <f>SUM(G7:G18)</f>
        <v>16</v>
      </c>
      <c r="H36" s="15">
        <f t="shared" si="32"/>
        <v>0</v>
      </c>
      <c r="I36" s="160">
        <f>SUM(I7:I18)</f>
        <v>544</v>
      </c>
      <c r="J36" s="16">
        <f t="shared" si="32"/>
        <v>0</v>
      </c>
      <c r="K36" s="68">
        <f>SUM(K7:K18)</f>
        <v>16</v>
      </c>
      <c r="L36" s="15">
        <f t="shared" si="32"/>
        <v>0</v>
      </c>
      <c r="M36" s="160">
        <f>SUM(M7:M18)</f>
        <v>544</v>
      </c>
      <c r="N36" s="16">
        <f t="shared" si="32"/>
        <v>0</v>
      </c>
      <c r="O36" s="68">
        <f>SUM(O7:O18)</f>
        <v>12</v>
      </c>
      <c r="P36" s="15">
        <f t="shared" si="32"/>
        <v>0</v>
      </c>
      <c r="Q36" s="160">
        <f>SUM(Q7:Q18)</f>
        <v>384</v>
      </c>
      <c r="R36" s="16">
        <f t="shared" si="32"/>
        <v>0</v>
      </c>
      <c r="S36" s="85">
        <f>SUM(S7:S18)</f>
        <v>62</v>
      </c>
      <c r="T36" s="69">
        <f t="shared" si="32"/>
        <v>2</v>
      </c>
      <c r="U36" s="159">
        <f>SUM(U7:U18)</f>
        <v>2084</v>
      </c>
      <c r="V36" s="70">
        <f t="shared" si="32"/>
        <v>68</v>
      </c>
      <c r="W36" s="9"/>
      <c r="X36" s="9"/>
    </row>
    <row r="37" spans="1:24" ht="15" customHeight="1" thickBot="1" x14ac:dyDescent="0.25">
      <c r="A37" s="180" t="s">
        <v>18</v>
      </c>
      <c r="B37" s="181"/>
      <c r="C37" s="17">
        <f t="shared" ref="C37:V37" si="33">SUM(C22:C35)</f>
        <v>7</v>
      </c>
      <c r="D37" s="18">
        <f t="shared" si="33"/>
        <v>2</v>
      </c>
      <c r="E37" s="18">
        <f t="shared" si="33"/>
        <v>238</v>
      </c>
      <c r="F37" s="19">
        <f t="shared" si="33"/>
        <v>68</v>
      </c>
      <c r="G37" s="17">
        <f t="shared" si="33"/>
        <v>4</v>
      </c>
      <c r="H37" s="18">
        <f t="shared" si="33"/>
        <v>10</v>
      </c>
      <c r="I37" s="18">
        <f t="shared" si="33"/>
        <v>136</v>
      </c>
      <c r="J37" s="19">
        <f t="shared" si="33"/>
        <v>340</v>
      </c>
      <c r="K37" s="17">
        <f t="shared" si="33"/>
        <v>8</v>
      </c>
      <c r="L37" s="18">
        <f t="shared" si="33"/>
        <v>6</v>
      </c>
      <c r="M37" s="18">
        <f t="shared" si="33"/>
        <v>272</v>
      </c>
      <c r="N37" s="19">
        <f t="shared" si="33"/>
        <v>204</v>
      </c>
      <c r="O37" s="17">
        <f t="shared" si="33"/>
        <v>12</v>
      </c>
      <c r="P37" s="18">
        <f t="shared" si="33"/>
        <v>6</v>
      </c>
      <c r="Q37" s="18">
        <f t="shared" si="33"/>
        <v>384</v>
      </c>
      <c r="R37" s="19">
        <f t="shared" si="33"/>
        <v>192</v>
      </c>
      <c r="S37" s="17">
        <f t="shared" si="33"/>
        <v>31</v>
      </c>
      <c r="T37" s="18">
        <f t="shared" si="33"/>
        <v>24</v>
      </c>
      <c r="U37" s="18">
        <f t="shared" si="33"/>
        <v>1030</v>
      </c>
      <c r="V37" s="19">
        <f t="shared" si="33"/>
        <v>804</v>
      </c>
      <c r="W37" s="20"/>
      <c r="X37" s="20"/>
    </row>
    <row r="38" spans="1:24" ht="15" customHeight="1" thickTop="1" thickBot="1" x14ac:dyDescent="0.25">
      <c r="A38" s="182" t="s">
        <v>19</v>
      </c>
      <c r="B38" s="183"/>
      <c r="C38" s="21">
        <f>C36+C37</f>
        <v>25</v>
      </c>
      <c r="D38" s="22">
        <f t="shared" ref="D38:V38" si="34">D36+D37</f>
        <v>4</v>
      </c>
      <c r="E38" s="22">
        <f t="shared" si="34"/>
        <v>850</v>
      </c>
      <c r="F38" s="23">
        <f t="shared" si="34"/>
        <v>136</v>
      </c>
      <c r="G38" s="21">
        <f t="shared" si="34"/>
        <v>20</v>
      </c>
      <c r="H38" s="22">
        <f t="shared" si="34"/>
        <v>10</v>
      </c>
      <c r="I38" s="22">
        <f t="shared" si="34"/>
        <v>680</v>
      </c>
      <c r="J38" s="23">
        <f t="shared" si="34"/>
        <v>340</v>
      </c>
      <c r="K38" s="21">
        <f t="shared" si="34"/>
        <v>24</v>
      </c>
      <c r="L38" s="22">
        <f t="shared" si="34"/>
        <v>6</v>
      </c>
      <c r="M38" s="22">
        <f t="shared" si="34"/>
        <v>816</v>
      </c>
      <c r="N38" s="23">
        <f t="shared" si="34"/>
        <v>204</v>
      </c>
      <c r="O38" s="21">
        <f t="shared" si="34"/>
        <v>24</v>
      </c>
      <c r="P38" s="22">
        <f t="shared" si="34"/>
        <v>6</v>
      </c>
      <c r="Q38" s="22">
        <f t="shared" si="34"/>
        <v>768</v>
      </c>
      <c r="R38" s="23">
        <f t="shared" si="34"/>
        <v>192</v>
      </c>
      <c r="S38" s="21">
        <f t="shared" si="34"/>
        <v>93</v>
      </c>
      <c r="T38" s="22">
        <f t="shared" si="34"/>
        <v>26</v>
      </c>
      <c r="U38" s="22">
        <f t="shared" si="34"/>
        <v>3114</v>
      </c>
      <c r="V38" s="23">
        <f t="shared" si="34"/>
        <v>872</v>
      </c>
      <c r="W38" s="24"/>
      <c r="X38" s="24"/>
    </row>
    <row r="39" spans="1:24" ht="15" customHeight="1" thickTop="1" thickBot="1" x14ac:dyDescent="0.25">
      <c r="A39" s="184"/>
      <c r="B39" s="185"/>
      <c r="C39" s="174">
        <f>C38+D38</f>
        <v>29</v>
      </c>
      <c r="D39" s="175"/>
      <c r="E39" s="172">
        <f>E38+F38</f>
        <v>986</v>
      </c>
      <c r="F39" s="173"/>
      <c r="G39" s="174">
        <f>G38+H38</f>
        <v>30</v>
      </c>
      <c r="H39" s="175"/>
      <c r="I39" s="172">
        <f>I38+J38</f>
        <v>1020</v>
      </c>
      <c r="J39" s="173"/>
      <c r="K39" s="174">
        <f>K38+L38</f>
        <v>30</v>
      </c>
      <c r="L39" s="175"/>
      <c r="M39" s="172">
        <f>M38+N38</f>
        <v>1020</v>
      </c>
      <c r="N39" s="173"/>
      <c r="O39" s="174">
        <f>O38+P38</f>
        <v>30</v>
      </c>
      <c r="P39" s="175"/>
      <c r="Q39" s="172">
        <f>Q38+R38</f>
        <v>960</v>
      </c>
      <c r="R39" s="173"/>
      <c r="S39" s="174">
        <f>S38+T38</f>
        <v>119</v>
      </c>
      <c r="T39" s="175"/>
      <c r="U39" s="172">
        <f>U38+V38</f>
        <v>3986</v>
      </c>
      <c r="V39" s="173"/>
      <c r="W39" s="24"/>
      <c r="X39" s="24"/>
    </row>
    <row r="40" spans="1:24" ht="15" customHeight="1" thickTop="1" x14ac:dyDescent="0.2">
      <c r="A40" s="25"/>
      <c r="B40" s="55"/>
      <c r="C40" s="26"/>
      <c r="D40" s="26"/>
      <c r="E40" s="26"/>
      <c r="F40" s="26"/>
      <c r="G40" s="26"/>
      <c r="H40" s="26"/>
      <c r="I40" s="26"/>
      <c r="J40" s="56"/>
      <c r="K40" s="26"/>
      <c r="L40" s="26"/>
      <c r="M40" s="26"/>
      <c r="N40" s="26"/>
      <c r="O40" s="26"/>
      <c r="P40" s="26"/>
      <c r="Q40" s="26"/>
      <c r="R40" s="26"/>
      <c r="S40" s="26"/>
      <c r="T40" s="9"/>
      <c r="U40" s="26"/>
      <c r="V40" s="9"/>
      <c r="W40" s="9"/>
      <c r="X40" s="9"/>
    </row>
    <row r="41" spans="1:24" ht="33.950000000000003" customHeight="1" x14ac:dyDescent="0.2">
      <c r="B41" s="191" t="s">
        <v>66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</row>
    <row r="42" spans="1:24" ht="15" customHeight="1" x14ac:dyDescent="0.2">
      <c r="B42" s="55" t="s">
        <v>49</v>
      </c>
    </row>
    <row r="43" spans="1:24" ht="15" customHeight="1" x14ac:dyDescent="0.2">
      <c r="B43" s="55" t="s">
        <v>50</v>
      </c>
    </row>
    <row r="44" spans="1:24" ht="15" customHeight="1" x14ac:dyDescent="0.2">
      <c r="B44" s="56" t="s">
        <v>72</v>
      </c>
    </row>
    <row r="45" spans="1:24" ht="15" customHeight="1" x14ac:dyDescent="0.2"/>
    <row r="46" spans="1:24" ht="15" customHeight="1" x14ac:dyDescent="0.2"/>
    <row r="47" spans="1:24" ht="15" customHeight="1" x14ac:dyDescent="0.2"/>
    <row r="48" spans="1:24" ht="15" customHeight="1" x14ac:dyDescent="0.2"/>
  </sheetData>
  <mergeCells count="34">
    <mergeCell ref="B41:V41"/>
    <mergeCell ref="A1:G1"/>
    <mergeCell ref="A2:G2"/>
    <mergeCell ref="A4:B5"/>
    <mergeCell ref="C4:F4"/>
    <mergeCell ref="G4:J4"/>
    <mergeCell ref="Q5:R5"/>
    <mergeCell ref="S5:T5"/>
    <mergeCell ref="U5:V5"/>
    <mergeCell ref="A6:B6"/>
    <mergeCell ref="K4:N4"/>
    <mergeCell ref="O4:R4"/>
    <mergeCell ref="S4:V4"/>
    <mergeCell ref="C5:D5"/>
    <mergeCell ref="E5:F5"/>
    <mergeCell ref="G5:H5"/>
    <mergeCell ref="I5:J5"/>
    <mergeCell ref="K5:L5"/>
    <mergeCell ref="M5:N5"/>
    <mergeCell ref="O5:P5"/>
    <mergeCell ref="C39:D39"/>
    <mergeCell ref="E39:F39"/>
    <mergeCell ref="G39:H39"/>
    <mergeCell ref="I39:J39"/>
    <mergeCell ref="A21:B21"/>
    <mergeCell ref="A36:B36"/>
    <mergeCell ref="A37:B37"/>
    <mergeCell ref="A38:B39"/>
    <mergeCell ref="S39:T39"/>
    <mergeCell ref="U39:V39"/>
    <mergeCell ref="K39:L39"/>
    <mergeCell ref="M39:N39"/>
    <mergeCell ref="O39:P39"/>
    <mergeCell ref="Q39:R39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83" orientation="landscape" horizontalDpi="300" verticalDpi="300" r:id="rId1"/>
  <headerFooter alignWithMargins="0"/>
  <ignoredErrors>
    <ignoredError sqref="R8 R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zoomScale="80" zoomScaleNormal="80" workbookViewId="0">
      <selection sqref="A1:G1"/>
    </sheetView>
  </sheetViews>
  <sheetFormatPr defaultColWidth="9.140625" defaultRowHeight="12.75" x14ac:dyDescent="0.2"/>
  <cols>
    <col min="1" max="1" width="3.7109375" style="86" customWidth="1"/>
    <col min="2" max="2" width="38" style="86" customWidth="1"/>
    <col min="3" max="19" width="6.7109375" style="86" customWidth="1"/>
    <col min="20" max="20" width="6.7109375" style="88" customWidth="1"/>
    <col min="21" max="21" width="6.7109375" style="86" customWidth="1"/>
    <col min="22" max="22" width="6.7109375" style="88" customWidth="1"/>
    <col min="23" max="24" width="6.140625" style="88" customWidth="1"/>
    <col min="25" max="25" width="26.85546875" style="86" customWidth="1"/>
    <col min="26" max="16384" width="9.140625" style="86"/>
  </cols>
  <sheetData>
    <row r="1" spans="1:24" ht="15" customHeight="1" x14ac:dyDescent="0.2">
      <c r="A1" s="209" t="s">
        <v>29</v>
      </c>
      <c r="B1" s="209"/>
      <c r="C1" s="209"/>
      <c r="D1" s="209"/>
      <c r="E1" s="209"/>
      <c r="F1" s="209"/>
      <c r="G1" s="209"/>
      <c r="J1" s="87"/>
    </row>
    <row r="2" spans="1:24" ht="15" customHeight="1" x14ac:dyDescent="0.2">
      <c r="A2" s="210" t="s">
        <v>60</v>
      </c>
      <c r="B2" s="210"/>
      <c r="C2" s="210"/>
      <c r="D2" s="210"/>
      <c r="E2" s="210"/>
      <c r="F2" s="210"/>
      <c r="G2" s="210"/>
    </row>
    <row r="3" spans="1:24" ht="15" customHeight="1" thickBot="1" x14ac:dyDescent="0.25">
      <c r="A3" s="89"/>
      <c r="B3" s="90"/>
    </row>
    <row r="4" spans="1:24" ht="15" customHeight="1" thickTop="1" x14ac:dyDescent="0.2">
      <c r="A4" s="211" t="s">
        <v>0</v>
      </c>
      <c r="B4" s="212"/>
      <c r="C4" s="215" t="s">
        <v>1</v>
      </c>
      <c r="D4" s="216"/>
      <c r="E4" s="216"/>
      <c r="F4" s="217"/>
      <c r="G4" s="215" t="s">
        <v>2</v>
      </c>
      <c r="H4" s="216"/>
      <c r="I4" s="216"/>
      <c r="J4" s="217"/>
      <c r="K4" s="215" t="s">
        <v>3</v>
      </c>
      <c r="L4" s="216"/>
      <c r="M4" s="216"/>
      <c r="N4" s="217"/>
      <c r="O4" s="215" t="s">
        <v>4</v>
      </c>
      <c r="P4" s="216"/>
      <c r="Q4" s="216"/>
      <c r="R4" s="217"/>
      <c r="S4" s="215" t="s">
        <v>5</v>
      </c>
      <c r="T4" s="216"/>
      <c r="U4" s="216"/>
      <c r="V4" s="217"/>
      <c r="W4" s="91"/>
      <c r="X4" s="91"/>
    </row>
    <row r="5" spans="1:24" ht="15" customHeight="1" x14ac:dyDescent="0.2">
      <c r="A5" s="213"/>
      <c r="B5" s="214"/>
      <c r="C5" s="218" t="s">
        <v>6</v>
      </c>
      <c r="D5" s="219"/>
      <c r="E5" s="220" t="s">
        <v>7</v>
      </c>
      <c r="F5" s="221"/>
      <c r="G5" s="218" t="s">
        <v>6</v>
      </c>
      <c r="H5" s="219"/>
      <c r="I5" s="220" t="s">
        <v>7</v>
      </c>
      <c r="J5" s="221"/>
      <c r="K5" s="218" t="s">
        <v>6</v>
      </c>
      <c r="L5" s="219"/>
      <c r="M5" s="220" t="s">
        <v>7</v>
      </c>
      <c r="N5" s="221"/>
      <c r="O5" s="218" t="s">
        <v>6</v>
      </c>
      <c r="P5" s="219"/>
      <c r="Q5" s="220" t="s">
        <v>7</v>
      </c>
      <c r="R5" s="221"/>
      <c r="S5" s="218" t="s">
        <v>6</v>
      </c>
      <c r="T5" s="219"/>
      <c r="U5" s="220" t="s">
        <v>7</v>
      </c>
      <c r="V5" s="221"/>
      <c r="W5" s="91"/>
      <c r="X5" s="91"/>
    </row>
    <row r="6" spans="1:24" ht="15" customHeight="1" thickBot="1" x14ac:dyDescent="0.25">
      <c r="A6" s="228" t="s">
        <v>8</v>
      </c>
      <c r="B6" s="229"/>
      <c r="C6" s="92" t="s">
        <v>9</v>
      </c>
      <c r="D6" s="93" t="s">
        <v>10</v>
      </c>
      <c r="E6" s="93" t="s">
        <v>9</v>
      </c>
      <c r="F6" s="94" t="s">
        <v>10</v>
      </c>
      <c r="G6" s="95" t="s">
        <v>9</v>
      </c>
      <c r="H6" s="93" t="s">
        <v>10</v>
      </c>
      <c r="I6" s="93" t="s">
        <v>9</v>
      </c>
      <c r="J6" s="96" t="s">
        <v>10</v>
      </c>
      <c r="K6" s="92" t="s">
        <v>9</v>
      </c>
      <c r="L6" s="93" t="s">
        <v>10</v>
      </c>
      <c r="M6" s="93" t="s">
        <v>9</v>
      </c>
      <c r="N6" s="94" t="s">
        <v>10</v>
      </c>
      <c r="O6" s="95" t="s">
        <v>9</v>
      </c>
      <c r="P6" s="93" t="s">
        <v>10</v>
      </c>
      <c r="Q6" s="93" t="s">
        <v>9</v>
      </c>
      <c r="R6" s="94" t="s">
        <v>10</v>
      </c>
      <c r="S6" s="97" t="s">
        <v>9</v>
      </c>
      <c r="T6" s="98" t="s">
        <v>10</v>
      </c>
      <c r="U6" s="98" t="s">
        <v>9</v>
      </c>
      <c r="V6" s="99" t="s">
        <v>10</v>
      </c>
      <c r="W6" s="91"/>
      <c r="X6" s="91"/>
    </row>
    <row r="7" spans="1:24" ht="15" customHeight="1" x14ac:dyDescent="0.2">
      <c r="A7" s="100">
        <v>1</v>
      </c>
      <c r="B7" s="101" t="s">
        <v>11</v>
      </c>
      <c r="C7" s="102">
        <v>3</v>
      </c>
      <c r="D7" s="103"/>
      <c r="E7" s="104">
        <f t="shared" ref="E7:F15" si="0">IF(C7&gt;0,C7*34, " ")</f>
        <v>102</v>
      </c>
      <c r="F7" s="105" t="str">
        <f t="shared" si="0"/>
        <v xml:space="preserve"> </v>
      </c>
      <c r="G7" s="106">
        <v>3</v>
      </c>
      <c r="H7" s="103"/>
      <c r="I7" s="104">
        <f t="shared" ref="I7:J17" si="1">IF(G7&gt;0,G7*34, " ")</f>
        <v>102</v>
      </c>
      <c r="J7" s="105" t="str">
        <f t="shared" si="1"/>
        <v xml:space="preserve"> </v>
      </c>
      <c r="K7" s="102">
        <v>3</v>
      </c>
      <c r="L7" s="103"/>
      <c r="M7" s="104">
        <f t="shared" ref="M7:N13" si="2">IF(K7&gt;0,K7*34, " ")</f>
        <v>102</v>
      </c>
      <c r="N7" s="105" t="str">
        <f t="shared" si="2"/>
        <v xml:space="preserve"> </v>
      </c>
      <c r="O7" s="106">
        <v>3</v>
      </c>
      <c r="P7" s="103"/>
      <c r="Q7" s="104">
        <f>IF(O7&gt;0, O7*32, " ")</f>
        <v>96</v>
      </c>
      <c r="R7" s="105" t="str">
        <f>IF(P7&gt;0,P7*32, " ")</f>
        <v xml:space="preserve"> </v>
      </c>
      <c r="S7" s="107">
        <f t="shared" ref="S7:S12" si="3">IF(C7+G7+K7+O7&gt;0,C7+G7+K7+O7, " ")</f>
        <v>12</v>
      </c>
      <c r="T7" s="108" t="str">
        <f t="shared" ref="T7:T17" si="4">IF(D7+H7+L7+P7&gt;0, D7+H7+L7+P7, " ")</f>
        <v xml:space="preserve"> </v>
      </c>
      <c r="U7" s="108">
        <f t="shared" ref="U7:V17" si="5">IF(S7&lt;&gt;" ", (IF(E7&lt;&gt;" ", E7, 0)+IF(I7&lt;&gt;" ", I7, 0)+IF(M7&lt;&gt;" ", M7, 0)+IF(Q7&lt;&gt;" ", Q7, 0)), " ")</f>
        <v>402</v>
      </c>
      <c r="V7" s="109" t="str">
        <f t="shared" si="5"/>
        <v xml:space="preserve"> </v>
      </c>
      <c r="W7" s="110"/>
      <c r="X7" s="110"/>
    </row>
    <row r="8" spans="1:24" ht="15" customHeight="1" x14ac:dyDescent="0.2">
      <c r="A8" s="100">
        <v>2</v>
      </c>
      <c r="B8" s="112" t="s">
        <v>61</v>
      </c>
      <c r="C8" s="113">
        <v>2</v>
      </c>
      <c r="D8" s="114"/>
      <c r="E8" s="115">
        <f t="shared" si="0"/>
        <v>68</v>
      </c>
      <c r="F8" s="116" t="str">
        <f t="shared" si="0"/>
        <v xml:space="preserve"> </v>
      </c>
      <c r="G8" s="117">
        <v>2</v>
      </c>
      <c r="H8" s="114"/>
      <c r="I8" s="115">
        <f t="shared" si="1"/>
        <v>68</v>
      </c>
      <c r="J8" s="116" t="str">
        <f t="shared" si="1"/>
        <v xml:space="preserve"> </v>
      </c>
      <c r="K8" s="113">
        <v>2</v>
      </c>
      <c r="L8" s="114"/>
      <c r="M8" s="115">
        <f t="shared" si="2"/>
        <v>68</v>
      </c>
      <c r="N8" s="116" t="str">
        <f t="shared" si="2"/>
        <v xml:space="preserve"> </v>
      </c>
      <c r="O8" s="117">
        <v>2</v>
      </c>
      <c r="P8" s="114"/>
      <c r="Q8" s="115">
        <f t="shared" ref="Q8:R17" si="6">IF(O8&gt;0,O8*32, " ")</f>
        <v>64</v>
      </c>
      <c r="R8" s="116" t="str">
        <f>IF(P8&gt;0,P8*34, " ")</f>
        <v xml:space="preserve"> </v>
      </c>
      <c r="S8" s="118">
        <f t="shared" si="3"/>
        <v>8</v>
      </c>
      <c r="T8" s="115" t="str">
        <f t="shared" si="4"/>
        <v xml:space="preserve"> </v>
      </c>
      <c r="U8" s="115">
        <f t="shared" si="5"/>
        <v>268</v>
      </c>
      <c r="V8" s="116" t="str">
        <f t="shared" si="5"/>
        <v xml:space="preserve"> </v>
      </c>
      <c r="W8" s="110"/>
      <c r="X8" s="110"/>
    </row>
    <row r="9" spans="1:24" ht="15" customHeight="1" x14ac:dyDescent="0.2">
      <c r="A9" s="100">
        <v>3</v>
      </c>
      <c r="B9" s="112" t="s">
        <v>14</v>
      </c>
      <c r="C9" s="113">
        <v>2</v>
      </c>
      <c r="D9" s="114"/>
      <c r="E9" s="115">
        <f t="shared" si="0"/>
        <v>68</v>
      </c>
      <c r="F9" s="116" t="str">
        <f t="shared" si="0"/>
        <v xml:space="preserve"> </v>
      </c>
      <c r="G9" s="114">
        <v>2</v>
      </c>
      <c r="H9" s="114"/>
      <c r="I9" s="115">
        <f t="shared" si="1"/>
        <v>68</v>
      </c>
      <c r="J9" s="116" t="str">
        <f t="shared" si="1"/>
        <v xml:space="preserve"> </v>
      </c>
      <c r="K9" s="113">
        <v>2</v>
      </c>
      <c r="L9" s="114"/>
      <c r="M9" s="115">
        <f t="shared" si="2"/>
        <v>68</v>
      </c>
      <c r="N9" s="116" t="str">
        <f t="shared" si="2"/>
        <v xml:space="preserve"> </v>
      </c>
      <c r="O9" s="117">
        <v>2</v>
      </c>
      <c r="P9" s="114"/>
      <c r="Q9" s="115">
        <f t="shared" si="6"/>
        <v>64</v>
      </c>
      <c r="R9" s="116" t="str">
        <f t="shared" si="6"/>
        <v xml:space="preserve"> </v>
      </c>
      <c r="S9" s="118">
        <f t="shared" si="3"/>
        <v>8</v>
      </c>
      <c r="T9" s="115" t="str">
        <f t="shared" si="4"/>
        <v xml:space="preserve"> </v>
      </c>
      <c r="U9" s="115">
        <f t="shared" si="5"/>
        <v>268</v>
      </c>
      <c r="V9" s="116" t="str">
        <f t="shared" si="5"/>
        <v xml:space="preserve"> </v>
      </c>
      <c r="W9" s="110"/>
      <c r="X9" s="110"/>
    </row>
    <row r="10" spans="1:24" ht="15" customHeight="1" x14ac:dyDescent="0.2">
      <c r="A10" s="100">
        <v>4</v>
      </c>
      <c r="B10" s="119" t="s">
        <v>15</v>
      </c>
      <c r="C10" s="113">
        <v>2</v>
      </c>
      <c r="D10" s="114"/>
      <c r="E10" s="115">
        <f t="shared" si="0"/>
        <v>68</v>
      </c>
      <c r="F10" s="116" t="str">
        <f t="shared" si="0"/>
        <v xml:space="preserve"> </v>
      </c>
      <c r="G10" s="114">
        <v>2</v>
      </c>
      <c r="H10" s="114"/>
      <c r="I10" s="115">
        <f t="shared" si="1"/>
        <v>68</v>
      </c>
      <c r="J10" s="116" t="str">
        <f t="shared" si="1"/>
        <v xml:space="preserve"> </v>
      </c>
      <c r="K10" s="113"/>
      <c r="L10" s="114"/>
      <c r="M10" s="115" t="str">
        <f t="shared" si="2"/>
        <v xml:space="preserve"> </v>
      </c>
      <c r="N10" s="116" t="str">
        <f t="shared" si="2"/>
        <v xml:space="preserve"> </v>
      </c>
      <c r="O10" s="117"/>
      <c r="P10" s="114"/>
      <c r="Q10" s="115" t="str">
        <f t="shared" si="6"/>
        <v xml:space="preserve"> </v>
      </c>
      <c r="R10" s="116" t="str">
        <f t="shared" si="6"/>
        <v xml:space="preserve"> </v>
      </c>
      <c r="S10" s="118">
        <f t="shared" si="3"/>
        <v>4</v>
      </c>
      <c r="T10" s="115" t="str">
        <f t="shared" si="4"/>
        <v xml:space="preserve"> </v>
      </c>
      <c r="U10" s="115">
        <f t="shared" si="5"/>
        <v>136</v>
      </c>
      <c r="V10" s="116" t="str">
        <f t="shared" si="5"/>
        <v xml:space="preserve"> </v>
      </c>
      <c r="W10" s="110"/>
      <c r="X10" s="110"/>
    </row>
    <row r="11" spans="1:24" ht="15" customHeight="1" x14ac:dyDescent="0.2">
      <c r="A11" s="100">
        <v>5</v>
      </c>
      <c r="B11" s="119" t="s">
        <v>20</v>
      </c>
      <c r="C11" s="113"/>
      <c r="D11" s="114">
        <v>2</v>
      </c>
      <c r="E11" s="115" t="str">
        <f t="shared" si="0"/>
        <v xml:space="preserve"> </v>
      </c>
      <c r="F11" s="116">
        <f t="shared" si="0"/>
        <v>68</v>
      </c>
      <c r="G11" s="114"/>
      <c r="H11" s="114"/>
      <c r="I11" s="115" t="str">
        <f t="shared" si="1"/>
        <v xml:space="preserve"> </v>
      </c>
      <c r="J11" s="116" t="str">
        <f t="shared" si="1"/>
        <v xml:space="preserve"> </v>
      </c>
      <c r="K11" s="113"/>
      <c r="L11" s="114"/>
      <c r="M11" s="115" t="str">
        <f t="shared" si="2"/>
        <v xml:space="preserve"> </v>
      </c>
      <c r="N11" s="116" t="str">
        <f t="shared" si="2"/>
        <v xml:space="preserve"> </v>
      </c>
      <c r="O11" s="117"/>
      <c r="P11" s="114"/>
      <c r="Q11" s="115" t="str">
        <f t="shared" si="6"/>
        <v xml:space="preserve"> </v>
      </c>
      <c r="R11" s="116" t="str">
        <f t="shared" si="6"/>
        <v xml:space="preserve"> </v>
      </c>
      <c r="S11" s="118" t="str">
        <f t="shared" si="3"/>
        <v xml:space="preserve"> </v>
      </c>
      <c r="T11" s="115">
        <f t="shared" si="4"/>
        <v>2</v>
      </c>
      <c r="U11" s="115" t="str">
        <f t="shared" si="5"/>
        <v xml:space="preserve"> </v>
      </c>
      <c r="V11" s="116">
        <f t="shared" si="5"/>
        <v>68</v>
      </c>
      <c r="W11" s="110"/>
      <c r="X11" s="110"/>
    </row>
    <row r="12" spans="1:24" ht="15" customHeight="1" x14ac:dyDescent="0.2">
      <c r="A12" s="100">
        <v>6</v>
      </c>
      <c r="B12" s="112" t="s">
        <v>13</v>
      </c>
      <c r="C12" s="113">
        <v>2</v>
      </c>
      <c r="D12" s="114"/>
      <c r="E12" s="115">
        <f t="shared" si="0"/>
        <v>68</v>
      </c>
      <c r="F12" s="116" t="str">
        <f t="shared" si="0"/>
        <v xml:space="preserve"> </v>
      </c>
      <c r="G12" s="114">
        <v>2</v>
      </c>
      <c r="H12" s="114"/>
      <c r="I12" s="115">
        <f t="shared" si="1"/>
        <v>68</v>
      </c>
      <c r="J12" s="116" t="str">
        <f t="shared" si="1"/>
        <v xml:space="preserve"> </v>
      </c>
      <c r="K12" s="113"/>
      <c r="L12" s="114"/>
      <c r="M12" s="115" t="str">
        <f t="shared" si="2"/>
        <v xml:space="preserve"> </v>
      </c>
      <c r="N12" s="116" t="str">
        <f t="shared" si="2"/>
        <v xml:space="preserve"> </v>
      </c>
      <c r="O12" s="117"/>
      <c r="P12" s="114"/>
      <c r="Q12" s="115" t="str">
        <f t="shared" si="6"/>
        <v xml:space="preserve"> </v>
      </c>
      <c r="R12" s="116" t="str">
        <f t="shared" si="6"/>
        <v xml:space="preserve"> </v>
      </c>
      <c r="S12" s="118">
        <f t="shared" si="3"/>
        <v>4</v>
      </c>
      <c r="T12" s="115" t="str">
        <f t="shared" si="4"/>
        <v xml:space="preserve"> </v>
      </c>
      <c r="U12" s="115">
        <f t="shared" si="5"/>
        <v>136</v>
      </c>
      <c r="V12" s="116" t="str">
        <f t="shared" si="5"/>
        <v xml:space="preserve"> </v>
      </c>
      <c r="W12" s="110"/>
      <c r="X12" s="110"/>
    </row>
    <row r="13" spans="1:24" ht="15" customHeight="1" x14ac:dyDescent="0.2">
      <c r="A13" s="100">
        <v>7</v>
      </c>
      <c r="B13" s="112" t="s">
        <v>65</v>
      </c>
      <c r="C13" s="113"/>
      <c r="D13" s="114"/>
      <c r="E13" s="115" t="str">
        <f t="shared" si="0"/>
        <v xml:space="preserve"> </v>
      </c>
      <c r="F13" s="116" t="str">
        <f t="shared" si="0"/>
        <v xml:space="preserve"> </v>
      </c>
      <c r="G13" s="114"/>
      <c r="H13" s="114"/>
      <c r="I13" s="115" t="str">
        <f t="shared" si="1"/>
        <v xml:space="preserve"> </v>
      </c>
      <c r="J13" s="116" t="str">
        <f t="shared" si="1"/>
        <v xml:space="preserve"> </v>
      </c>
      <c r="K13" s="113">
        <v>2</v>
      </c>
      <c r="L13" s="114"/>
      <c r="M13" s="115">
        <f t="shared" si="2"/>
        <v>68</v>
      </c>
      <c r="N13" s="116" t="str">
        <f>IF(L13&gt;0,L13*34, " ")</f>
        <v xml:space="preserve"> </v>
      </c>
      <c r="O13" s="117"/>
      <c r="P13" s="114"/>
      <c r="Q13" s="115" t="str">
        <f t="shared" si="6"/>
        <v xml:space="preserve"> </v>
      </c>
      <c r="R13" s="116" t="str">
        <f t="shared" si="6"/>
        <v xml:space="preserve"> </v>
      </c>
      <c r="S13" s="118">
        <v>2</v>
      </c>
      <c r="T13" s="115" t="str">
        <f t="shared" si="4"/>
        <v xml:space="preserve"> </v>
      </c>
      <c r="U13" s="115">
        <f t="shared" si="5"/>
        <v>68</v>
      </c>
      <c r="V13" s="116" t="str">
        <f t="shared" si="5"/>
        <v xml:space="preserve"> </v>
      </c>
      <c r="W13" s="110"/>
      <c r="X13" s="110"/>
    </row>
    <row r="14" spans="1:24" ht="15" customHeight="1" x14ac:dyDescent="0.2">
      <c r="A14" s="100">
        <v>8</v>
      </c>
      <c r="B14" s="120" t="s">
        <v>28</v>
      </c>
      <c r="C14" s="113">
        <v>2</v>
      </c>
      <c r="D14" s="114"/>
      <c r="E14" s="115">
        <f t="shared" si="0"/>
        <v>68</v>
      </c>
      <c r="F14" s="116" t="str">
        <f t="shared" si="0"/>
        <v xml:space="preserve"> </v>
      </c>
      <c r="G14" s="114">
        <v>2</v>
      </c>
      <c r="H14" s="114"/>
      <c r="I14" s="115">
        <f t="shared" si="1"/>
        <v>68</v>
      </c>
      <c r="J14" s="116" t="str">
        <f t="shared" si="1"/>
        <v xml:space="preserve"> </v>
      </c>
      <c r="K14" s="113">
        <v>2</v>
      </c>
      <c r="L14" s="114"/>
      <c r="M14" s="115">
        <f>IF(K14&gt;0,K14*34, " ")</f>
        <v>68</v>
      </c>
      <c r="N14" s="116" t="str">
        <f>IF(L14&gt;0,L14*34, " ")</f>
        <v xml:space="preserve"> </v>
      </c>
      <c r="O14" s="117">
        <v>2</v>
      </c>
      <c r="P14" s="114"/>
      <c r="Q14" s="115">
        <f t="shared" si="6"/>
        <v>64</v>
      </c>
      <c r="R14" s="116" t="str">
        <f t="shared" si="6"/>
        <v xml:space="preserve"> </v>
      </c>
      <c r="S14" s="118">
        <f>IF(C14+G14+K14+O14&gt;0,C14+G14+K14+O14, " ")</f>
        <v>8</v>
      </c>
      <c r="T14" s="115" t="str">
        <f t="shared" si="4"/>
        <v xml:space="preserve"> </v>
      </c>
      <c r="U14" s="115">
        <f t="shared" si="5"/>
        <v>268</v>
      </c>
      <c r="V14" s="116" t="str">
        <f t="shared" si="5"/>
        <v xml:space="preserve"> </v>
      </c>
      <c r="W14" s="110"/>
      <c r="X14" s="110"/>
    </row>
    <row r="15" spans="1:24" ht="15" customHeight="1" x14ac:dyDescent="0.2">
      <c r="A15" s="100">
        <v>9</v>
      </c>
      <c r="B15" s="120" t="s">
        <v>27</v>
      </c>
      <c r="C15" s="121"/>
      <c r="D15" s="122"/>
      <c r="E15" s="115" t="str">
        <f t="shared" si="0"/>
        <v xml:space="preserve"> </v>
      </c>
      <c r="F15" s="116" t="str">
        <f t="shared" si="0"/>
        <v xml:space="preserve"> </v>
      </c>
      <c r="G15" s="123"/>
      <c r="H15" s="123"/>
      <c r="I15" s="115" t="str">
        <f t="shared" si="1"/>
        <v xml:space="preserve"> </v>
      </c>
      <c r="J15" s="116" t="str">
        <f t="shared" si="1"/>
        <v xml:space="preserve"> </v>
      </c>
      <c r="K15" s="124">
        <v>2</v>
      </c>
      <c r="L15" s="122"/>
      <c r="M15" s="115">
        <f>IF(K15&gt;0,K15*34, " ")</f>
        <v>68</v>
      </c>
      <c r="N15" s="116" t="str">
        <f>IF(L15&gt;0,L15*34, " ")</f>
        <v xml:space="preserve"> </v>
      </c>
      <c r="O15" s="122"/>
      <c r="P15" s="122"/>
      <c r="Q15" s="115" t="str">
        <f t="shared" si="6"/>
        <v xml:space="preserve"> </v>
      </c>
      <c r="R15" s="116" t="str">
        <f t="shared" si="6"/>
        <v xml:space="preserve"> </v>
      </c>
      <c r="S15" s="118">
        <f>IF(C15+G15+K15+O15&gt;0,C15+G15+K15+O15, " ")</f>
        <v>2</v>
      </c>
      <c r="T15" s="115" t="str">
        <f t="shared" si="4"/>
        <v xml:space="preserve"> </v>
      </c>
      <c r="U15" s="115">
        <f t="shared" si="5"/>
        <v>68</v>
      </c>
      <c r="V15" s="116" t="str">
        <f t="shared" si="5"/>
        <v xml:space="preserve"> </v>
      </c>
      <c r="W15" s="110"/>
      <c r="X15" s="110"/>
    </row>
    <row r="16" spans="1:24" ht="15" customHeight="1" x14ac:dyDescent="0.2">
      <c r="A16" s="100">
        <v>10</v>
      </c>
      <c r="B16" s="120" t="s">
        <v>22</v>
      </c>
      <c r="C16" s="113">
        <v>2</v>
      </c>
      <c r="D16" s="114"/>
      <c r="E16" s="115">
        <v>68</v>
      </c>
      <c r="F16" s="116" t="str">
        <f>IF(D16&gt;0,D16*34, " ")</f>
        <v xml:space="preserve"> </v>
      </c>
      <c r="G16" s="114">
        <v>2</v>
      </c>
      <c r="H16" s="114"/>
      <c r="I16" s="115">
        <f t="shared" si="1"/>
        <v>68</v>
      </c>
      <c r="J16" s="116" t="str">
        <f t="shared" si="1"/>
        <v xml:space="preserve"> </v>
      </c>
      <c r="K16" s="113"/>
      <c r="L16" s="114"/>
      <c r="M16" s="115" t="str">
        <f>IF(K16&gt;0,K16*34, " ")</f>
        <v xml:space="preserve"> </v>
      </c>
      <c r="N16" s="116" t="str">
        <f>IF(L16&gt;0,L16*34, " ")</f>
        <v xml:space="preserve"> </v>
      </c>
      <c r="O16" s="117"/>
      <c r="P16" s="114"/>
      <c r="Q16" s="115" t="str">
        <f t="shared" si="6"/>
        <v xml:space="preserve"> </v>
      </c>
      <c r="R16" s="116" t="str">
        <f t="shared" si="6"/>
        <v xml:space="preserve"> </v>
      </c>
      <c r="S16" s="118">
        <f>IF(C16+G16+K16+O16&gt;0,C16+G16+K16+O16, " ")</f>
        <v>4</v>
      </c>
      <c r="T16" s="115" t="str">
        <f t="shared" si="4"/>
        <v xml:space="preserve"> </v>
      </c>
      <c r="U16" s="115">
        <f t="shared" si="5"/>
        <v>136</v>
      </c>
      <c r="V16" s="116" t="str">
        <f t="shared" si="5"/>
        <v xml:space="preserve"> </v>
      </c>
      <c r="W16" s="110"/>
      <c r="X16" s="110"/>
    </row>
    <row r="17" spans="1:24" ht="15" customHeight="1" x14ac:dyDescent="0.2">
      <c r="A17" s="100">
        <v>11</v>
      </c>
      <c r="B17" s="120" t="s">
        <v>45</v>
      </c>
      <c r="C17" s="113">
        <v>2</v>
      </c>
      <c r="D17" s="114"/>
      <c r="E17" s="115">
        <f>IF(C17&gt;0,C17*34, " ")</f>
        <v>68</v>
      </c>
      <c r="F17" s="116" t="str">
        <f>IF(D17&gt;0,D17*34, " ")</f>
        <v xml:space="preserve"> </v>
      </c>
      <c r="G17" s="114"/>
      <c r="H17" s="114"/>
      <c r="I17" s="115" t="str">
        <f t="shared" si="1"/>
        <v xml:space="preserve"> </v>
      </c>
      <c r="J17" s="116" t="str">
        <f t="shared" si="1"/>
        <v xml:space="preserve"> </v>
      </c>
      <c r="K17" s="113"/>
      <c r="L17" s="114"/>
      <c r="M17" s="115" t="str">
        <f>IF(K17&gt;0,K17*34, " ")</f>
        <v xml:space="preserve"> </v>
      </c>
      <c r="N17" s="116" t="str">
        <f>IF(L17&gt;0,L17*34, " ")</f>
        <v xml:space="preserve"> </v>
      </c>
      <c r="O17" s="117"/>
      <c r="P17" s="114"/>
      <c r="Q17" s="115" t="str">
        <f t="shared" si="6"/>
        <v xml:space="preserve"> </v>
      </c>
      <c r="R17" s="116" t="str">
        <f t="shared" si="6"/>
        <v xml:space="preserve"> </v>
      </c>
      <c r="S17" s="118">
        <f>IF(C17+G17+K17+O17&gt;0,C17+G17+K17+O17, " ")</f>
        <v>2</v>
      </c>
      <c r="T17" s="115" t="str">
        <f t="shared" si="4"/>
        <v xml:space="preserve"> </v>
      </c>
      <c r="U17" s="115">
        <f t="shared" si="5"/>
        <v>68</v>
      </c>
      <c r="V17" s="116" t="str">
        <f t="shared" si="5"/>
        <v xml:space="preserve"> </v>
      </c>
      <c r="W17" s="110"/>
      <c r="X17" s="110"/>
    </row>
    <row r="18" spans="1:24" ht="15" customHeight="1" x14ac:dyDescent="0.2">
      <c r="A18" s="100">
        <v>12</v>
      </c>
      <c r="B18" s="166" t="s">
        <v>48</v>
      </c>
      <c r="C18" s="113">
        <v>2</v>
      </c>
      <c r="D18" s="114"/>
      <c r="E18" s="115">
        <f>IF(C18&gt;0,C18*34, " ")</f>
        <v>68</v>
      </c>
      <c r="F18" s="116"/>
      <c r="G18" s="117"/>
      <c r="H18" s="114"/>
      <c r="I18" s="115"/>
      <c r="J18" s="165"/>
      <c r="K18" s="113"/>
      <c r="L18" s="114"/>
      <c r="M18" s="115"/>
      <c r="N18" s="116"/>
      <c r="O18" s="117"/>
      <c r="P18" s="114"/>
      <c r="Q18" s="115"/>
      <c r="R18" s="116"/>
      <c r="S18" s="118">
        <f>IF(C18+G18+K18+O18&gt;0,C18+G18+K18+O18, " ")</f>
        <v>2</v>
      </c>
      <c r="T18" s="115" t="str">
        <f t="shared" ref="T18" si="7">IF(D18+H18+L18+P18&gt;0, D18+H18+L18+P18, " ")</f>
        <v xml:space="preserve"> </v>
      </c>
      <c r="U18" s="115">
        <f t="shared" ref="U18:U20" si="8">IF(S18&lt;&gt;" ", (IF(E18&lt;&gt;" ", E18, 0)+IF(I18&lt;&gt;" ", I18, 0)+IF(M18&lt;&gt;" ", M18, 0)+IF(Q18&lt;&gt;" ", Q18, 0)), " ")</f>
        <v>68</v>
      </c>
      <c r="V18" s="116" t="str">
        <f t="shared" ref="V18" si="9">IF(T18&lt;&gt;" ", (IF(F18&lt;&gt;" ", F18, 0)+IF(J18&lt;&gt;" ", J18, 0)+IF(N18&lt;&gt;" ", N18, 0)+IF(R18&lt;&gt;" ", R18, 0)), " ")</f>
        <v xml:space="preserve"> </v>
      </c>
      <c r="W18" s="110"/>
      <c r="X18" s="110"/>
    </row>
    <row r="19" spans="1:24" ht="15" customHeight="1" x14ac:dyDescent="0.2">
      <c r="A19" s="100">
        <v>13</v>
      </c>
      <c r="B19" s="51" t="s">
        <v>67</v>
      </c>
      <c r="C19" s="36">
        <v>1</v>
      </c>
      <c r="D19" s="37"/>
      <c r="E19" s="29">
        <f t="shared" ref="E19:E20" si="10">IF(C19&gt;0,C19*34, " ")</f>
        <v>34</v>
      </c>
      <c r="F19" s="30"/>
      <c r="G19" s="37">
        <v>1</v>
      </c>
      <c r="H19" s="37"/>
      <c r="I19" s="29">
        <f t="shared" ref="I19:I20" si="11">IF(G19&gt;0,G19*34, " ")</f>
        <v>34</v>
      </c>
      <c r="J19" s="30"/>
      <c r="K19" s="36">
        <v>1</v>
      </c>
      <c r="L19" s="37"/>
      <c r="M19" s="29">
        <f t="shared" ref="M19:M21" si="12">IF(K19&gt;0,K19*34, " ")</f>
        <v>34</v>
      </c>
      <c r="N19" s="30"/>
      <c r="O19" s="40">
        <v>1</v>
      </c>
      <c r="P19" s="37"/>
      <c r="Q19" s="29">
        <f t="shared" ref="Q19:Q21" si="13">IF(O19&gt;0,O19*32, " ")</f>
        <v>32</v>
      </c>
      <c r="R19" s="30"/>
      <c r="S19" s="76">
        <f t="shared" ref="S19:S20" si="14">C19+G19+K19+O19</f>
        <v>4</v>
      </c>
      <c r="T19" s="31"/>
      <c r="U19" s="31">
        <f t="shared" si="8"/>
        <v>134</v>
      </c>
      <c r="V19" s="61"/>
      <c r="W19" s="110"/>
      <c r="X19" s="110"/>
    </row>
    <row r="20" spans="1:24" ht="15" customHeight="1" x14ac:dyDescent="0.2">
      <c r="A20" s="100">
        <v>14</v>
      </c>
      <c r="B20" s="164" t="s">
        <v>68</v>
      </c>
      <c r="C20" s="36">
        <v>1</v>
      </c>
      <c r="D20" s="37"/>
      <c r="E20" s="29">
        <f t="shared" si="10"/>
        <v>34</v>
      </c>
      <c r="F20" s="30"/>
      <c r="G20" s="37">
        <v>1</v>
      </c>
      <c r="H20" s="37"/>
      <c r="I20" s="29">
        <f t="shared" si="11"/>
        <v>34</v>
      </c>
      <c r="J20" s="30"/>
      <c r="K20" s="36"/>
      <c r="L20" s="37"/>
      <c r="M20" s="29" t="str">
        <f t="shared" si="12"/>
        <v xml:space="preserve"> </v>
      </c>
      <c r="N20" s="30"/>
      <c r="O20" s="40"/>
      <c r="P20" s="37"/>
      <c r="Q20" s="29" t="str">
        <f t="shared" si="13"/>
        <v xml:space="preserve"> </v>
      </c>
      <c r="R20" s="30"/>
      <c r="S20" s="77">
        <f t="shared" si="14"/>
        <v>2</v>
      </c>
      <c r="T20" s="161"/>
      <c r="U20" s="29">
        <f t="shared" si="8"/>
        <v>68</v>
      </c>
      <c r="V20" s="162"/>
      <c r="W20" s="110"/>
      <c r="X20" s="110"/>
    </row>
    <row r="21" spans="1:24" ht="15" customHeight="1" thickBot="1" x14ac:dyDescent="0.25">
      <c r="A21" s="100">
        <v>15</v>
      </c>
      <c r="B21" s="35" t="s">
        <v>69</v>
      </c>
      <c r="C21" s="36"/>
      <c r="D21" s="37"/>
      <c r="E21" s="29" t="str">
        <f>IF(C21&gt;0,C21*34, " ")</f>
        <v xml:space="preserve"> </v>
      </c>
      <c r="F21" s="30"/>
      <c r="G21" s="37"/>
      <c r="H21" s="37"/>
      <c r="I21" s="29"/>
      <c r="J21" s="30"/>
      <c r="K21" s="36">
        <v>1</v>
      </c>
      <c r="L21" s="37"/>
      <c r="M21" s="29">
        <f t="shared" si="12"/>
        <v>34</v>
      </c>
      <c r="N21" s="30"/>
      <c r="O21" s="40">
        <v>1</v>
      </c>
      <c r="P21" s="37"/>
      <c r="Q21" s="29">
        <f t="shared" si="13"/>
        <v>32</v>
      </c>
      <c r="R21" s="30"/>
      <c r="S21" s="78">
        <f>C21+G21+K21+O21</f>
        <v>2</v>
      </c>
      <c r="T21" s="74">
        <f>D21+H21+L21+P21</f>
        <v>0</v>
      </c>
      <c r="U21" s="74">
        <f>IF(S21&lt;&gt;" ", (IF(E21&lt;&gt;" ", E21, 0)+IF(I21&lt;&gt;" ", I21, 0)+IF(M21&lt;&gt;" ", M21, 0)+IF(Q21&lt;&gt;" ", Q21, 0)), " ")</f>
        <v>66</v>
      </c>
      <c r="V21" s="79">
        <f>IF(T21&lt;&gt;" ", (IF(F21&lt;&gt;" ", F21, 0)+IF(J21&lt;&gt;" ", J21, 0)+IF(N21&lt;&gt;" ", N21, 0)+IF(R21&lt;&gt;" ", R21, 0)), " ")</f>
        <v>0</v>
      </c>
      <c r="W21" s="110"/>
      <c r="X21" s="110"/>
    </row>
    <row r="22" spans="1:24" ht="15" customHeight="1" thickBot="1" x14ac:dyDescent="0.25">
      <c r="A22" s="230" t="s">
        <v>16</v>
      </c>
      <c r="B22" s="231"/>
      <c r="C22" s="128" t="s">
        <v>9</v>
      </c>
      <c r="D22" s="129" t="s">
        <v>10</v>
      </c>
      <c r="E22" s="129" t="s">
        <v>9</v>
      </c>
      <c r="F22" s="130" t="s">
        <v>10</v>
      </c>
      <c r="G22" s="131" t="s">
        <v>9</v>
      </c>
      <c r="H22" s="129" t="s">
        <v>10</v>
      </c>
      <c r="I22" s="129" t="s">
        <v>9</v>
      </c>
      <c r="J22" s="132" t="s">
        <v>10</v>
      </c>
      <c r="K22" s="128" t="s">
        <v>9</v>
      </c>
      <c r="L22" s="129" t="s">
        <v>10</v>
      </c>
      <c r="M22" s="129" t="s">
        <v>9</v>
      </c>
      <c r="N22" s="130" t="s">
        <v>10</v>
      </c>
      <c r="O22" s="131" t="s">
        <v>9</v>
      </c>
      <c r="P22" s="129" t="s">
        <v>10</v>
      </c>
      <c r="Q22" s="129" t="s">
        <v>9</v>
      </c>
      <c r="R22" s="130" t="s">
        <v>10</v>
      </c>
      <c r="S22" s="131" t="s">
        <v>9</v>
      </c>
      <c r="T22" s="129" t="s">
        <v>10</v>
      </c>
      <c r="U22" s="129" t="s">
        <v>9</v>
      </c>
      <c r="V22" s="130" t="s">
        <v>10</v>
      </c>
      <c r="W22" s="110"/>
      <c r="X22" s="110"/>
    </row>
    <row r="23" spans="1:24" ht="15" customHeight="1" x14ac:dyDescent="0.2">
      <c r="A23" s="100">
        <v>1</v>
      </c>
      <c r="B23" s="133" t="s">
        <v>74</v>
      </c>
      <c r="C23" s="134">
        <v>2</v>
      </c>
      <c r="D23" s="135"/>
      <c r="E23" s="104">
        <f t="shared" ref="E23:F34" si="15">IF(C23&gt;0,C23*34, " ")</f>
        <v>68</v>
      </c>
      <c r="F23" s="105" t="str">
        <f t="shared" si="15"/>
        <v xml:space="preserve"> </v>
      </c>
      <c r="G23" s="135"/>
      <c r="H23" s="135"/>
      <c r="I23" s="104" t="str">
        <f t="shared" ref="I23:J34" si="16">IF(G23&gt;0,G23*34, " ")</f>
        <v xml:space="preserve"> </v>
      </c>
      <c r="J23" s="105" t="str">
        <f t="shared" si="16"/>
        <v xml:space="preserve"> </v>
      </c>
      <c r="K23" s="136"/>
      <c r="L23" s="137"/>
      <c r="M23" s="104" t="str">
        <f t="shared" ref="M23:N34" si="17">IF(K23&gt;0,K23*34, " ")</f>
        <v xml:space="preserve"> </v>
      </c>
      <c r="N23" s="105" t="str">
        <f t="shared" si="17"/>
        <v xml:space="preserve"> </v>
      </c>
      <c r="O23" s="123"/>
      <c r="P23" s="123"/>
      <c r="Q23" s="104" t="str">
        <f>IF(O23&gt;0, O23*32, " ")</f>
        <v xml:space="preserve"> </v>
      </c>
      <c r="R23" s="105" t="str">
        <f>IF(P23&gt;0,P23*32, " ")</f>
        <v xml:space="preserve"> </v>
      </c>
      <c r="S23" s="107">
        <f t="shared" ref="S23:S34" si="18">IF(C23+G23+K23+O23&gt;0,C23+G23+K23+O23, " ")</f>
        <v>2</v>
      </c>
      <c r="T23" s="108" t="str">
        <f t="shared" ref="T23:T34" si="19">IF(D23+H23+L23+P23&gt;0, D23+H23+L23+P23, " ")</f>
        <v xml:space="preserve"> </v>
      </c>
      <c r="U23" s="108">
        <f t="shared" ref="U23:V34" si="20">IF(S23&lt;&gt;" ", (IF(E23&lt;&gt;" ", E23, 0)+IF(I23&lt;&gt;" ", I23, 0)+IF(M23&lt;&gt;" ", M23, 0)+IF(Q23&lt;&gt;" ", Q23, 0)), " ")</f>
        <v>68</v>
      </c>
      <c r="V23" s="138" t="str">
        <f t="shared" si="20"/>
        <v xml:space="preserve"> </v>
      </c>
      <c r="W23" s="110"/>
      <c r="X23" s="110"/>
    </row>
    <row r="24" spans="1:24" ht="15" customHeight="1" x14ac:dyDescent="0.2">
      <c r="A24" s="111">
        <v>2</v>
      </c>
      <c r="B24" s="120" t="s">
        <v>51</v>
      </c>
      <c r="C24" s="121">
        <v>2</v>
      </c>
      <c r="D24" s="122"/>
      <c r="E24" s="115">
        <f t="shared" si="15"/>
        <v>68</v>
      </c>
      <c r="F24" s="116" t="str">
        <f t="shared" si="15"/>
        <v xml:space="preserve"> </v>
      </c>
      <c r="G24" s="122">
        <v>2</v>
      </c>
      <c r="H24" s="122">
        <v>2</v>
      </c>
      <c r="I24" s="115">
        <f t="shared" si="16"/>
        <v>68</v>
      </c>
      <c r="J24" s="116">
        <f t="shared" si="16"/>
        <v>68</v>
      </c>
      <c r="K24" s="121">
        <v>2</v>
      </c>
      <c r="L24" s="122">
        <v>2</v>
      </c>
      <c r="M24" s="115">
        <f t="shared" si="17"/>
        <v>68</v>
      </c>
      <c r="N24" s="116">
        <f t="shared" si="17"/>
        <v>68</v>
      </c>
      <c r="O24" s="122">
        <v>2</v>
      </c>
      <c r="P24" s="122">
        <v>2</v>
      </c>
      <c r="Q24" s="115">
        <f>IF(O24&gt;0,O24*32, " ")</f>
        <v>64</v>
      </c>
      <c r="R24" s="116">
        <f>IF(P24&gt;0,P24*32, " ")</f>
        <v>64</v>
      </c>
      <c r="S24" s="118">
        <f t="shared" si="18"/>
        <v>8</v>
      </c>
      <c r="T24" s="115">
        <f t="shared" si="19"/>
        <v>6</v>
      </c>
      <c r="U24" s="115">
        <f t="shared" si="20"/>
        <v>268</v>
      </c>
      <c r="V24" s="116">
        <f t="shared" si="20"/>
        <v>200</v>
      </c>
      <c r="W24" s="110"/>
      <c r="X24" s="110"/>
    </row>
    <row r="25" spans="1:24" ht="15" customHeight="1" x14ac:dyDescent="0.2">
      <c r="A25" s="111">
        <v>3</v>
      </c>
      <c r="B25" s="120" t="s">
        <v>30</v>
      </c>
      <c r="C25" s="121">
        <v>2</v>
      </c>
      <c r="D25" s="122"/>
      <c r="E25" s="115">
        <f t="shared" si="15"/>
        <v>68</v>
      </c>
      <c r="F25" s="116" t="str">
        <f t="shared" si="15"/>
        <v xml:space="preserve"> </v>
      </c>
      <c r="G25" s="122"/>
      <c r="H25" s="122"/>
      <c r="I25" s="115" t="str">
        <f t="shared" si="16"/>
        <v xml:space="preserve"> </v>
      </c>
      <c r="J25" s="116" t="str">
        <f t="shared" si="16"/>
        <v xml:space="preserve"> </v>
      </c>
      <c r="K25" s="121"/>
      <c r="L25" s="122"/>
      <c r="M25" s="115" t="str">
        <f t="shared" si="17"/>
        <v xml:space="preserve"> </v>
      </c>
      <c r="N25" s="116" t="str">
        <f t="shared" si="17"/>
        <v xml:space="preserve"> </v>
      </c>
      <c r="O25" s="122"/>
      <c r="P25" s="122"/>
      <c r="Q25" s="115" t="str">
        <f>IF(O25&gt;0,O25*32, " ")</f>
        <v xml:space="preserve"> </v>
      </c>
      <c r="R25" s="116" t="str">
        <f>IF(P25&gt;0,P25*32, " ")</f>
        <v xml:space="preserve"> </v>
      </c>
      <c r="S25" s="118">
        <f t="shared" si="18"/>
        <v>2</v>
      </c>
      <c r="T25" s="115" t="str">
        <f t="shared" si="19"/>
        <v xml:space="preserve"> </v>
      </c>
      <c r="U25" s="115">
        <f t="shared" si="20"/>
        <v>68</v>
      </c>
      <c r="V25" s="116" t="str">
        <f t="shared" si="20"/>
        <v xml:space="preserve"> </v>
      </c>
      <c r="W25" s="110"/>
      <c r="X25" s="110"/>
    </row>
    <row r="26" spans="1:24" ht="15" customHeight="1" x14ac:dyDescent="0.2">
      <c r="A26" s="111">
        <v>4</v>
      </c>
      <c r="B26" s="120" t="s">
        <v>53</v>
      </c>
      <c r="C26" s="121"/>
      <c r="D26" s="122"/>
      <c r="E26" s="115" t="str">
        <f t="shared" si="15"/>
        <v xml:space="preserve"> </v>
      </c>
      <c r="F26" s="116" t="str">
        <f t="shared" si="15"/>
        <v xml:space="preserve"> </v>
      </c>
      <c r="G26" s="122">
        <v>2</v>
      </c>
      <c r="H26" s="123"/>
      <c r="I26" s="115">
        <f t="shared" si="16"/>
        <v>68</v>
      </c>
      <c r="J26" s="116" t="str">
        <f t="shared" si="16"/>
        <v xml:space="preserve"> </v>
      </c>
      <c r="K26" s="122">
        <v>2</v>
      </c>
      <c r="L26" s="123"/>
      <c r="M26" s="115">
        <f t="shared" si="17"/>
        <v>68</v>
      </c>
      <c r="N26" s="116" t="str">
        <f t="shared" si="17"/>
        <v xml:space="preserve"> </v>
      </c>
      <c r="O26" s="122">
        <v>2</v>
      </c>
      <c r="P26" s="123"/>
      <c r="Q26" s="115">
        <f>IF(O26&gt;0,O26*32, " ")</f>
        <v>64</v>
      </c>
      <c r="R26" s="116" t="str">
        <f>IF(P26&gt;0,P26*32, " ")</f>
        <v xml:space="preserve"> </v>
      </c>
      <c r="S26" s="118">
        <f t="shared" si="18"/>
        <v>6</v>
      </c>
      <c r="T26" s="115" t="str">
        <f t="shared" si="19"/>
        <v xml:space="preserve"> </v>
      </c>
      <c r="U26" s="115">
        <f t="shared" si="20"/>
        <v>200</v>
      </c>
      <c r="V26" s="116" t="str">
        <f t="shared" si="20"/>
        <v xml:space="preserve"> </v>
      </c>
      <c r="W26" s="110"/>
      <c r="X26" s="110"/>
    </row>
    <row r="27" spans="1:24" ht="15" customHeight="1" x14ac:dyDescent="0.2">
      <c r="A27" s="111">
        <v>5</v>
      </c>
      <c r="B27" s="120" t="s">
        <v>75</v>
      </c>
      <c r="C27" s="121"/>
      <c r="D27" s="122"/>
      <c r="E27" s="115" t="str">
        <f t="shared" si="15"/>
        <v xml:space="preserve"> </v>
      </c>
      <c r="F27" s="116" t="str">
        <f t="shared" si="15"/>
        <v xml:space="preserve"> </v>
      </c>
      <c r="G27" s="122">
        <v>2</v>
      </c>
      <c r="H27" s="122"/>
      <c r="I27" s="115">
        <f t="shared" si="16"/>
        <v>68</v>
      </c>
      <c r="J27" s="116" t="str">
        <f t="shared" si="16"/>
        <v xml:space="preserve"> </v>
      </c>
      <c r="K27" s="122"/>
      <c r="L27" s="123"/>
      <c r="M27" s="115" t="str">
        <f t="shared" si="17"/>
        <v xml:space="preserve"> </v>
      </c>
      <c r="N27" s="116" t="str">
        <f t="shared" si="17"/>
        <v xml:space="preserve"> </v>
      </c>
      <c r="O27" s="123"/>
      <c r="P27" s="123"/>
      <c r="Q27" s="115" t="str">
        <f>IF(O27&gt;0,O27*32, " ")</f>
        <v xml:space="preserve"> </v>
      </c>
      <c r="R27" s="116" t="str">
        <f>IF(P27&gt;0,P27*32, " ")</f>
        <v xml:space="preserve"> </v>
      </c>
      <c r="S27" s="118">
        <f t="shared" si="18"/>
        <v>2</v>
      </c>
      <c r="T27" s="115" t="str">
        <f t="shared" si="19"/>
        <v xml:space="preserve"> </v>
      </c>
      <c r="U27" s="115">
        <f t="shared" si="20"/>
        <v>68</v>
      </c>
      <c r="V27" s="116" t="str">
        <f t="shared" si="20"/>
        <v xml:space="preserve"> </v>
      </c>
      <c r="W27" s="110"/>
      <c r="X27" s="110"/>
    </row>
    <row r="28" spans="1:24" ht="15" customHeight="1" x14ac:dyDescent="0.2">
      <c r="A28" s="111">
        <v>6</v>
      </c>
      <c r="B28" s="120" t="s">
        <v>25</v>
      </c>
      <c r="C28" s="121"/>
      <c r="D28" s="122"/>
      <c r="E28" s="115" t="str">
        <f t="shared" si="15"/>
        <v xml:space="preserve"> </v>
      </c>
      <c r="F28" s="116" t="str">
        <f t="shared" si="15"/>
        <v xml:space="preserve"> </v>
      </c>
      <c r="G28" s="122"/>
      <c r="H28" s="122"/>
      <c r="I28" s="115" t="str">
        <f t="shared" si="16"/>
        <v xml:space="preserve"> </v>
      </c>
      <c r="J28" s="116" t="str">
        <f t="shared" si="16"/>
        <v xml:space="preserve"> </v>
      </c>
      <c r="K28" s="121">
        <v>2</v>
      </c>
      <c r="L28" s="122"/>
      <c r="M28" s="115">
        <f t="shared" si="17"/>
        <v>68</v>
      </c>
      <c r="N28" s="116" t="str">
        <f t="shared" si="17"/>
        <v xml:space="preserve"> </v>
      </c>
      <c r="O28" s="122"/>
      <c r="P28" s="122"/>
      <c r="Q28" s="115" t="str">
        <f>IF(O28&gt;0,O28*34, " ")</f>
        <v xml:space="preserve"> </v>
      </c>
      <c r="R28" s="116" t="str">
        <f>IF(P28&gt;0,P28*34, " ")</f>
        <v xml:space="preserve"> </v>
      </c>
      <c r="S28" s="118">
        <f t="shared" si="18"/>
        <v>2</v>
      </c>
      <c r="T28" s="115" t="str">
        <f t="shared" si="19"/>
        <v xml:space="preserve"> </v>
      </c>
      <c r="U28" s="115">
        <f t="shared" si="20"/>
        <v>68</v>
      </c>
      <c r="V28" s="116" t="str">
        <f t="shared" si="20"/>
        <v xml:space="preserve"> </v>
      </c>
      <c r="W28" s="110"/>
      <c r="X28" s="110"/>
    </row>
    <row r="29" spans="1:24" ht="15" customHeight="1" x14ac:dyDescent="0.2">
      <c r="A29" s="111">
        <v>7</v>
      </c>
      <c r="B29" s="120" t="s">
        <v>34</v>
      </c>
      <c r="C29" s="121"/>
      <c r="D29" s="122"/>
      <c r="E29" s="115" t="str">
        <f t="shared" si="15"/>
        <v xml:space="preserve"> </v>
      </c>
      <c r="F29" s="116" t="str">
        <f t="shared" si="15"/>
        <v xml:space="preserve"> </v>
      </c>
      <c r="G29" s="122"/>
      <c r="H29" s="122"/>
      <c r="I29" s="115" t="str">
        <f t="shared" si="16"/>
        <v xml:space="preserve"> </v>
      </c>
      <c r="J29" s="116" t="str">
        <f t="shared" si="16"/>
        <v xml:space="preserve"> </v>
      </c>
      <c r="K29" s="121">
        <v>2</v>
      </c>
      <c r="L29" s="122"/>
      <c r="M29" s="115">
        <f t="shared" si="17"/>
        <v>68</v>
      </c>
      <c r="N29" s="116" t="str">
        <f t="shared" si="17"/>
        <v xml:space="preserve"> </v>
      </c>
      <c r="O29" s="122"/>
      <c r="P29" s="122"/>
      <c r="Q29" s="115" t="str">
        <f t="shared" ref="Q29:R34" si="21">IF(O29&gt;0,O29*32, " ")</f>
        <v xml:space="preserve"> </v>
      </c>
      <c r="R29" s="116" t="str">
        <f t="shared" si="21"/>
        <v xml:space="preserve"> </v>
      </c>
      <c r="S29" s="118">
        <f t="shared" si="18"/>
        <v>2</v>
      </c>
      <c r="T29" s="115" t="str">
        <f t="shared" si="19"/>
        <v xml:space="preserve"> </v>
      </c>
      <c r="U29" s="115">
        <f t="shared" si="20"/>
        <v>68</v>
      </c>
      <c r="V29" s="116" t="str">
        <f t="shared" si="20"/>
        <v xml:space="preserve"> </v>
      </c>
      <c r="W29" s="110"/>
      <c r="X29" s="110"/>
    </row>
    <row r="30" spans="1:24" ht="15" customHeight="1" x14ac:dyDescent="0.2">
      <c r="A30" s="111">
        <v>8</v>
      </c>
      <c r="B30" s="120" t="s">
        <v>73</v>
      </c>
      <c r="C30" s="121"/>
      <c r="D30" s="122"/>
      <c r="E30" s="115" t="str">
        <f t="shared" si="15"/>
        <v xml:space="preserve"> </v>
      </c>
      <c r="F30" s="116" t="str">
        <f t="shared" si="15"/>
        <v xml:space="preserve"> </v>
      </c>
      <c r="G30" s="122"/>
      <c r="H30" s="122"/>
      <c r="I30" s="115" t="str">
        <f t="shared" si="16"/>
        <v xml:space="preserve"> </v>
      </c>
      <c r="J30" s="116" t="str">
        <f t="shared" si="16"/>
        <v xml:space="preserve"> </v>
      </c>
      <c r="K30" s="121"/>
      <c r="L30" s="122"/>
      <c r="M30" s="115" t="str">
        <f t="shared" si="17"/>
        <v xml:space="preserve"> </v>
      </c>
      <c r="N30" s="116" t="str">
        <f t="shared" si="17"/>
        <v xml:space="preserve"> </v>
      </c>
      <c r="O30" s="122">
        <v>2</v>
      </c>
      <c r="P30" s="139"/>
      <c r="Q30" s="115">
        <f t="shared" si="21"/>
        <v>64</v>
      </c>
      <c r="R30" s="116" t="str">
        <f t="shared" si="21"/>
        <v xml:space="preserve"> </v>
      </c>
      <c r="S30" s="118">
        <f t="shared" si="18"/>
        <v>2</v>
      </c>
      <c r="T30" s="115" t="str">
        <f t="shared" si="19"/>
        <v xml:space="preserve"> </v>
      </c>
      <c r="U30" s="115">
        <f t="shared" si="20"/>
        <v>64</v>
      </c>
      <c r="V30" s="116" t="str">
        <f t="shared" si="20"/>
        <v xml:space="preserve"> </v>
      </c>
      <c r="W30" s="110"/>
      <c r="X30" s="110"/>
    </row>
    <row r="31" spans="1:24" ht="15" customHeight="1" x14ac:dyDescent="0.2">
      <c r="A31" s="111">
        <v>9</v>
      </c>
      <c r="B31" s="120" t="s">
        <v>33</v>
      </c>
      <c r="C31" s="121"/>
      <c r="D31" s="122"/>
      <c r="E31" s="115" t="str">
        <f t="shared" si="15"/>
        <v xml:space="preserve"> </v>
      </c>
      <c r="F31" s="116" t="str">
        <f t="shared" si="15"/>
        <v xml:space="preserve"> </v>
      </c>
      <c r="G31" s="123"/>
      <c r="H31" s="123"/>
      <c r="I31" s="115" t="str">
        <f t="shared" si="16"/>
        <v xml:space="preserve"> </v>
      </c>
      <c r="J31" s="116" t="str">
        <f t="shared" si="16"/>
        <v xml:space="preserve"> </v>
      </c>
      <c r="K31" s="124"/>
      <c r="L31" s="122"/>
      <c r="M31" s="115" t="str">
        <f t="shared" si="17"/>
        <v xml:space="preserve"> </v>
      </c>
      <c r="N31" s="116" t="str">
        <f t="shared" si="17"/>
        <v xml:space="preserve"> </v>
      </c>
      <c r="O31" s="122">
        <v>2</v>
      </c>
      <c r="P31" s="139"/>
      <c r="Q31" s="115">
        <f t="shared" si="21"/>
        <v>64</v>
      </c>
      <c r="R31" s="116" t="str">
        <f t="shared" si="21"/>
        <v xml:space="preserve"> </v>
      </c>
      <c r="S31" s="118">
        <f t="shared" si="18"/>
        <v>2</v>
      </c>
      <c r="T31" s="115" t="str">
        <f t="shared" si="19"/>
        <v xml:space="preserve"> </v>
      </c>
      <c r="U31" s="115">
        <f t="shared" si="20"/>
        <v>64</v>
      </c>
      <c r="V31" s="116" t="str">
        <f t="shared" si="20"/>
        <v xml:space="preserve"> </v>
      </c>
      <c r="W31" s="110"/>
      <c r="X31" s="110"/>
    </row>
    <row r="32" spans="1:24" ht="15" customHeight="1" x14ac:dyDescent="0.2">
      <c r="A32" s="111">
        <v>10</v>
      </c>
      <c r="B32" s="120" t="s">
        <v>44</v>
      </c>
      <c r="C32" s="121"/>
      <c r="D32" s="122"/>
      <c r="E32" s="115" t="str">
        <f t="shared" si="15"/>
        <v xml:space="preserve"> </v>
      </c>
      <c r="F32" s="116" t="str">
        <f t="shared" si="15"/>
        <v xml:space="preserve"> </v>
      </c>
      <c r="G32" s="122"/>
      <c r="H32" s="122"/>
      <c r="I32" s="115" t="str">
        <f t="shared" si="16"/>
        <v xml:space="preserve"> </v>
      </c>
      <c r="J32" s="116" t="str">
        <f t="shared" si="16"/>
        <v xml:space="preserve"> </v>
      </c>
      <c r="K32" s="121"/>
      <c r="L32" s="122"/>
      <c r="M32" s="115" t="str">
        <f t="shared" si="17"/>
        <v xml:space="preserve"> </v>
      </c>
      <c r="N32" s="116" t="str">
        <f t="shared" si="17"/>
        <v xml:space="preserve"> </v>
      </c>
      <c r="O32" s="122">
        <v>2</v>
      </c>
      <c r="P32" s="122"/>
      <c r="Q32" s="115">
        <f t="shared" si="21"/>
        <v>64</v>
      </c>
      <c r="R32" s="116" t="str">
        <f t="shared" si="21"/>
        <v xml:space="preserve"> </v>
      </c>
      <c r="S32" s="118">
        <f t="shared" si="18"/>
        <v>2</v>
      </c>
      <c r="T32" s="115" t="str">
        <f t="shared" si="19"/>
        <v xml:space="preserve"> </v>
      </c>
      <c r="U32" s="115">
        <f t="shared" si="20"/>
        <v>64</v>
      </c>
      <c r="V32" s="116" t="str">
        <f t="shared" si="20"/>
        <v xml:space="preserve"> </v>
      </c>
      <c r="W32" s="110"/>
      <c r="X32" s="110"/>
    </row>
    <row r="33" spans="1:24" ht="15" customHeight="1" x14ac:dyDescent="0.2">
      <c r="A33" s="111">
        <v>11</v>
      </c>
      <c r="B33" s="120" t="s">
        <v>62</v>
      </c>
      <c r="C33" s="121"/>
      <c r="D33" s="122"/>
      <c r="E33" s="115"/>
      <c r="F33" s="116"/>
      <c r="G33" s="122"/>
      <c r="H33" s="122"/>
      <c r="I33" s="115"/>
      <c r="J33" s="116"/>
      <c r="K33" s="121"/>
      <c r="L33" s="122"/>
      <c r="M33" s="115"/>
      <c r="N33" s="116"/>
      <c r="O33" s="122">
        <v>2</v>
      </c>
      <c r="P33" s="122"/>
      <c r="Q33" s="115">
        <f t="shared" si="21"/>
        <v>64</v>
      </c>
      <c r="R33" s="116"/>
      <c r="S33" s="118">
        <f t="shared" si="18"/>
        <v>2</v>
      </c>
      <c r="T33" s="115"/>
      <c r="U33" s="115">
        <v>64</v>
      </c>
      <c r="V33" s="116"/>
      <c r="W33" s="110"/>
      <c r="X33" s="110"/>
    </row>
    <row r="34" spans="1:24" ht="15" customHeight="1" x14ac:dyDescent="0.2">
      <c r="A34" s="111">
        <v>12</v>
      </c>
      <c r="B34" s="120" t="s">
        <v>21</v>
      </c>
      <c r="C34" s="121"/>
      <c r="D34" s="122">
        <v>4</v>
      </c>
      <c r="E34" s="115" t="str">
        <f t="shared" si="15"/>
        <v xml:space="preserve"> </v>
      </c>
      <c r="F34" s="116">
        <f t="shared" si="15"/>
        <v>136</v>
      </c>
      <c r="G34" s="122"/>
      <c r="H34" s="122">
        <v>6</v>
      </c>
      <c r="I34" s="115" t="str">
        <f t="shared" si="16"/>
        <v xml:space="preserve"> </v>
      </c>
      <c r="J34" s="116">
        <f t="shared" si="16"/>
        <v>204</v>
      </c>
      <c r="K34" s="121"/>
      <c r="L34" s="122">
        <v>6</v>
      </c>
      <c r="M34" s="115" t="str">
        <f t="shared" si="17"/>
        <v xml:space="preserve"> </v>
      </c>
      <c r="N34" s="116">
        <f t="shared" si="17"/>
        <v>204</v>
      </c>
      <c r="O34" s="122"/>
      <c r="P34" s="122">
        <v>6</v>
      </c>
      <c r="Q34" s="115" t="str">
        <f t="shared" si="21"/>
        <v xml:space="preserve"> </v>
      </c>
      <c r="R34" s="116">
        <f t="shared" si="21"/>
        <v>192</v>
      </c>
      <c r="S34" s="118" t="str">
        <f t="shared" si="18"/>
        <v xml:space="preserve"> </v>
      </c>
      <c r="T34" s="115">
        <f t="shared" si="19"/>
        <v>22</v>
      </c>
      <c r="U34" s="115" t="str">
        <f t="shared" si="20"/>
        <v xml:space="preserve"> </v>
      </c>
      <c r="V34" s="116">
        <f t="shared" si="20"/>
        <v>736</v>
      </c>
      <c r="W34" s="110"/>
      <c r="X34" s="110"/>
    </row>
    <row r="35" spans="1:24" ht="15" customHeight="1" x14ac:dyDescent="0.2">
      <c r="A35" s="111"/>
      <c r="B35" s="120" t="s">
        <v>54</v>
      </c>
      <c r="C35" s="121"/>
      <c r="D35" s="122"/>
      <c r="E35" s="115"/>
      <c r="F35" s="116"/>
      <c r="G35" s="122"/>
      <c r="H35" s="122"/>
      <c r="I35" s="115"/>
      <c r="J35" s="116"/>
      <c r="K35" s="121"/>
      <c r="L35" s="122"/>
      <c r="M35" s="115"/>
      <c r="N35" s="116"/>
      <c r="O35" s="122"/>
      <c r="P35" s="122"/>
      <c r="Q35" s="115"/>
      <c r="R35" s="116"/>
      <c r="S35" s="118"/>
      <c r="T35" s="115"/>
      <c r="U35" s="115"/>
      <c r="V35" s="116"/>
      <c r="W35" s="110"/>
      <c r="X35" s="110"/>
    </row>
    <row r="36" spans="1:24" ht="15" customHeight="1" thickBot="1" x14ac:dyDescent="0.25">
      <c r="A36" s="111"/>
      <c r="B36" s="35" t="s">
        <v>71</v>
      </c>
      <c r="C36" s="121"/>
      <c r="D36" s="122"/>
      <c r="E36" s="115" t="str">
        <f>IF(C36&gt;0,C36*34, " ")</f>
        <v xml:space="preserve"> </v>
      </c>
      <c r="F36" s="116" t="str">
        <f>IF(D36&gt;0,D36*34, " ")</f>
        <v xml:space="preserve"> </v>
      </c>
      <c r="G36" s="122"/>
      <c r="H36" s="122"/>
      <c r="I36" s="115" t="str">
        <f>IF(G36&gt;0,G36*34, " ")</f>
        <v xml:space="preserve"> </v>
      </c>
      <c r="J36" s="116" t="str">
        <f>IF(H36&gt;0,H36*34, " ")</f>
        <v xml:space="preserve"> </v>
      </c>
      <c r="K36" s="121"/>
      <c r="L36" s="122"/>
      <c r="M36" s="115" t="str">
        <f>IF(K36&gt;0,K36*34, " ")</f>
        <v xml:space="preserve"> </v>
      </c>
      <c r="N36" s="116" t="str">
        <f>IF(L36&gt;0,L36*34, " ")</f>
        <v xml:space="preserve"> </v>
      </c>
      <c r="O36" s="122"/>
      <c r="P36" s="122"/>
      <c r="Q36" s="115" t="str">
        <f>IF(O36&gt;0,O36*32, " ")</f>
        <v xml:space="preserve"> </v>
      </c>
      <c r="R36" s="127" t="str">
        <f>IF(P36&gt;0,P36*32, " ")</f>
        <v xml:space="preserve"> </v>
      </c>
      <c r="S36" s="125"/>
      <c r="T36" s="126"/>
      <c r="U36" s="126"/>
      <c r="V36" s="127"/>
      <c r="W36" s="110"/>
      <c r="X36" s="110"/>
    </row>
    <row r="37" spans="1:24" ht="28.5" customHeight="1" thickBot="1" x14ac:dyDescent="0.25">
      <c r="A37" s="232" t="s">
        <v>17</v>
      </c>
      <c r="B37" s="233"/>
      <c r="C37" s="140">
        <f>SUM(C7:C19)</f>
        <v>20</v>
      </c>
      <c r="D37" s="140">
        <f>SUM(D7:D21)</f>
        <v>2</v>
      </c>
      <c r="E37" s="140">
        <f>SUM(E7:E19)</f>
        <v>680</v>
      </c>
      <c r="F37" s="140">
        <f>SUM(F7:F21)</f>
        <v>68</v>
      </c>
      <c r="G37" s="140">
        <f>SUM(G7:G19)</f>
        <v>16</v>
      </c>
      <c r="H37" s="141">
        <f>SUM(H7:H17)</f>
        <v>0</v>
      </c>
      <c r="I37" s="167">
        <f>SUM(I7:I19)</f>
        <v>544</v>
      </c>
      <c r="J37" s="142">
        <f>SUM(J7:J17)</f>
        <v>0</v>
      </c>
      <c r="K37" s="140">
        <f>SUM(K7:K19)</f>
        <v>14</v>
      </c>
      <c r="L37" s="141">
        <f t="shared" ref="L37:R37" si="22">SUM(L7:L17)</f>
        <v>0</v>
      </c>
      <c r="M37" s="167">
        <f>SUM(M7:M19)</f>
        <v>476</v>
      </c>
      <c r="N37" s="142">
        <f t="shared" si="22"/>
        <v>0</v>
      </c>
      <c r="O37" s="140">
        <f>SUM(O7:O19)</f>
        <v>10</v>
      </c>
      <c r="P37" s="141">
        <f t="shared" si="22"/>
        <v>0</v>
      </c>
      <c r="Q37" s="167">
        <f>SUM(Q7:Q19)</f>
        <v>320</v>
      </c>
      <c r="R37" s="142">
        <f t="shared" si="22"/>
        <v>0</v>
      </c>
      <c r="S37" s="143">
        <f>SUM(S7:S21)</f>
        <v>64</v>
      </c>
      <c r="T37" s="144">
        <f>SUM(T7:T17)</f>
        <v>2</v>
      </c>
      <c r="U37" s="158">
        <f>SUM(U7:U21)</f>
        <v>2154</v>
      </c>
      <c r="V37" s="145">
        <f>SUM(V7:V17)</f>
        <v>68</v>
      </c>
      <c r="W37" s="110"/>
      <c r="X37" s="110"/>
    </row>
    <row r="38" spans="1:24" ht="15" customHeight="1" thickBot="1" x14ac:dyDescent="0.25">
      <c r="A38" s="222" t="s">
        <v>18</v>
      </c>
      <c r="B38" s="223"/>
      <c r="C38" s="146">
        <f t="shared" ref="C38:V38" si="23">SUM(C23:C36)</f>
        <v>6</v>
      </c>
      <c r="D38" s="147">
        <f t="shared" si="23"/>
        <v>4</v>
      </c>
      <c r="E38" s="147">
        <f t="shared" si="23"/>
        <v>204</v>
      </c>
      <c r="F38" s="148">
        <f t="shared" si="23"/>
        <v>136</v>
      </c>
      <c r="G38" s="146">
        <f t="shared" si="23"/>
        <v>6</v>
      </c>
      <c r="H38" s="147">
        <f t="shared" si="23"/>
        <v>8</v>
      </c>
      <c r="I38" s="147">
        <f t="shared" si="23"/>
        <v>204</v>
      </c>
      <c r="J38" s="148">
        <f t="shared" si="23"/>
        <v>272</v>
      </c>
      <c r="K38" s="146">
        <f t="shared" si="23"/>
        <v>8</v>
      </c>
      <c r="L38" s="147">
        <f t="shared" si="23"/>
        <v>8</v>
      </c>
      <c r="M38" s="147">
        <f t="shared" si="23"/>
        <v>272</v>
      </c>
      <c r="N38" s="148">
        <f t="shared" si="23"/>
        <v>272</v>
      </c>
      <c r="O38" s="146">
        <f t="shared" si="23"/>
        <v>12</v>
      </c>
      <c r="P38" s="147">
        <f t="shared" si="23"/>
        <v>8</v>
      </c>
      <c r="Q38" s="147">
        <f t="shared" si="23"/>
        <v>384</v>
      </c>
      <c r="R38" s="148">
        <f t="shared" si="23"/>
        <v>256</v>
      </c>
      <c r="S38" s="146">
        <f t="shared" si="23"/>
        <v>32</v>
      </c>
      <c r="T38" s="147">
        <f t="shared" si="23"/>
        <v>28</v>
      </c>
      <c r="U38" s="147">
        <f t="shared" si="23"/>
        <v>1064</v>
      </c>
      <c r="V38" s="148">
        <f t="shared" si="23"/>
        <v>936</v>
      </c>
      <c r="W38" s="149"/>
      <c r="X38" s="149"/>
    </row>
    <row r="39" spans="1:24" ht="15" customHeight="1" thickTop="1" thickBot="1" x14ac:dyDescent="0.25">
      <c r="A39" s="234" t="s">
        <v>19</v>
      </c>
      <c r="B39" s="235"/>
      <c r="C39" s="150">
        <f t="shared" ref="C39:V39" si="24">C37+C38</f>
        <v>26</v>
      </c>
      <c r="D39" s="151">
        <f t="shared" si="24"/>
        <v>6</v>
      </c>
      <c r="E39" s="151">
        <f t="shared" si="24"/>
        <v>884</v>
      </c>
      <c r="F39" s="152">
        <f t="shared" si="24"/>
        <v>204</v>
      </c>
      <c r="G39" s="150">
        <f t="shared" si="24"/>
        <v>22</v>
      </c>
      <c r="H39" s="151">
        <f t="shared" si="24"/>
        <v>8</v>
      </c>
      <c r="I39" s="151">
        <f t="shared" si="24"/>
        <v>748</v>
      </c>
      <c r="J39" s="152">
        <f t="shared" si="24"/>
        <v>272</v>
      </c>
      <c r="K39" s="150">
        <f t="shared" si="24"/>
        <v>22</v>
      </c>
      <c r="L39" s="151">
        <f t="shared" si="24"/>
        <v>8</v>
      </c>
      <c r="M39" s="151">
        <f t="shared" si="24"/>
        <v>748</v>
      </c>
      <c r="N39" s="152">
        <f t="shared" si="24"/>
        <v>272</v>
      </c>
      <c r="O39" s="150">
        <f t="shared" si="24"/>
        <v>22</v>
      </c>
      <c r="P39" s="151">
        <f t="shared" si="24"/>
        <v>8</v>
      </c>
      <c r="Q39" s="151">
        <f t="shared" si="24"/>
        <v>704</v>
      </c>
      <c r="R39" s="152">
        <f t="shared" si="24"/>
        <v>256</v>
      </c>
      <c r="S39" s="150">
        <f t="shared" si="24"/>
        <v>96</v>
      </c>
      <c r="T39" s="151">
        <f t="shared" si="24"/>
        <v>30</v>
      </c>
      <c r="U39" s="151">
        <f t="shared" si="24"/>
        <v>3218</v>
      </c>
      <c r="V39" s="152">
        <f t="shared" si="24"/>
        <v>1004</v>
      </c>
      <c r="W39" s="153"/>
      <c r="X39" s="153"/>
    </row>
    <row r="40" spans="1:24" ht="15" customHeight="1" thickTop="1" thickBot="1" x14ac:dyDescent="0.25">
      <c r="A40" s="236"/>
      <c r="B40" s="237"/>
      <c r="C40" s="226">
        <f>C39+D39</f>
        <v>32</v>
      </c>
      <c r="D40" s="227"/>
      <c r="E40" s="224">
        <f>E39+F39</f>
        <v>1088</v>
      </c>
      <c r="F40" s="225"/>
      <c r="G40" s="226">
        <f>G39+H39</f>
        <v>30</v>
      </c>
      <c r="H40" s="227"/>
      <c r="I40" s="224">
        <f>I39+J39</f>
        <v>1020</v>
      </c>
      <c r="J40" s="225"/>
      <c r="K40" s="226">
        <f>K39+L39</f>
        <v>30</v>
      </c>
      <c r="L40" s="227"/>
      <c r="M40" s="224">
        <f>M39+N39</f>
        <v>1020</v>
      </c>
      <c r="N40" s="225"/>
      <c r="O40" s="226">
        <f>O39+P39</f>
        <v>30</v>
      </c>
      <c r="P40" s="227"/>
      <c r="Q40" s="224">
        <f>Q39+R39</f>
        <v>960</v>
      </c>
      <c r="R40" s="225"/>
      <c r="S40" s="226">
        <f>S39+T39</f>
        <v>126</v>
      </c>
      <c r="T40" s="227"/>
      <c r="U40" s="224">
        <f>U39+V39</f>
        <v>4222</v>
      </c>
      <c r="V40" s="225"/>
      <c r="W40" s="153"/>
      <c r="X40" s="153"/>
    </row>
    <row r="41" spans="1:24" ht="15" customHeight="1" thickTop="1" x14ac:dyDescent="0.2">
      <c r="A41" s="154"/>
      <c r="B41" s="155"/>
      <c r="C41" s="156"/>
      <c r="D41" s="156"/>
      <c r="E41" s="156"/>
      <c r="F41" s="156"/>
      <c r="G41" s="156"/>
      <c r="H41" s="156"/>
      <c r="I41" s="156"/>
      <c r="J41" s="157"/>
      <c r="K41" s="156"/>
      <c r="L41" s="156"/>
      <c r="M41" s="156"/>
      <c r="N41" s="156"/>
      <c r="O41" s="156"/>
      <c r="P41" s="156"/>
      <c r="Q41" s="156"/>
      <c r="R41" s="156"/>
      <c r="S41" s="156"/>
      <c r="T41" s="110"/>
      <c r="U41" s="156"/>
      <c r="V41" s="110"/>
      <c r="W41" s="110"/>
      <c r="X41" s="110"/>
    </row>
    <row r="42" spans="1:24" ht="27.2" customHeight="1" x14ac:dyDescent="0.2">
      <c r="B42" s="191" t="s">
        <v>66</v>
      </c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</row>
    <row r="43" spans="1:24" ht="15" customHeight="1" x14ac:dyDescent="0.2">
      <c r="B43" s="155" t="s">
        <v>49</v>
      </c>
    </row>
    <row r="44" spans="1:24" ht="15" customHeight="1" x14ac:dyDescent="0.2">
      <c r="B44" s="155" t="s">
        <v>50</v>
      </c>
    </row>
    <row r="45" spans="1:24" ht="15" customHeight="1" x14ac:dyDescent="0.2">
      <c r="B45" s="157" t="s">
        <v>72</v>
      </c>
    </row>
    <row r="46" spans="1:24" ht="15" customHeight="1" x14ac:dyDescent="0.2"/>
    <row r="47" spans="1:24" ht="15" customHeight="1" x14ac:dyDescent="0.2"/>
    <row r="48" spans="1:24" ht="15" customHeight="1" x14ac:dyDescent="0.2"/>
    <row r="49" ht="15" customHeight="1" x14ac:dyDescent="0.2"/>
  </sheetData>
  <mergeCells count="34">
    <mergeCell ref="B42:V42"/>
    <mergeCell ref="S40:T40"/>
    <mergeCell ref="U40:V40"/>
    <mergeCell ref="A39:B40"/>
    <mergeCell ref="C40:D40"/>
    <mergeCell ref="E40:F40"/>
    <mergeCell ref="G40:H40"/>
    <mergeCell ref="I40:J40"/>
    <mergeCell ref="K40:L40"/>
    <mergeCell ref="A38:B38"/>
    <mergeCell ref="M40:N40"/>
    <mergeCell ref="O40:P40"/>
    <mergeCell ref="Q40:R40"/>
    <mergeCell ref="O4:R4"/>
    <mergeCell ref="A6:B6"/>
    <mergeCell ref="A22:B22"/>
    <mergeCell ref="A37:B37"/>
    <mergeCell ref="S4:V4"/>
    <mergeCell ref="C5:D5"/>
    <mergeCell ref="E5:F5"/>
    <mergeCell ref="G5:H5"/>
    <mergeCell ref="I5:J5"/>
    <mergeCell ref="K5:L5"/>
    <mergeCell ref="M5:N5"/>
    <mergeCell ref="O5:P5"/>
    <mergeCell ref="Q5:R5"/>
    <mergeCell ref="K4:N4"/>
    <mergeCell ref="S5:T5"/>
    <mergeCell ref="U5:V5"/>
    <mergeCell ref="A1:G1"/>
    <mergeCell ref="A2:G2"/>
    <mergeCell ref="A4:B5"/>
    <mergeCell ref="C4:F4"/>
    <mergeCell ref="G4:J4"/>
  </mergeCells>
  <printOptions horizontalCentered="1" verticalCentered="1"/>
  <pageMargins left="0.19685039370078741" right="0.19685039370078741" top="0.19685039370078741" bottom="0.19685039370078741" header="0" footer="0"/>
  <pageSetup paperSize="9" scale="83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zoomScale="80" zoomScaleNormal="80" workbookViewId="0">
      <selection sqref="A1:G1"/>
    </sheetView>
  </sheetViews>
  <sheetFormatPr defaultColWidth="9.140625" defaultRowHeight="12.75" x14ac:dyDescent="0.2"/>
  <cols>
    <col min="1" max="1" width="3.7109375" style="86" customWidth="1"/>
    <col min="2" max="2" width="38" style="86" customWidth="1"/>
    <col min="3" max="19" width="6.7109375" style="86" customWidth="1"/>
    <col min="20" max="20" width="6.7109375" style="88" customWidth="1"/>
    <col min="21" max="21" width="6.7109375" style="86" customWidth="1"/>
    <col min="22" max="22" width="6.7109375" style="88" customWidth="1"/>
    <col min="23" max="24" width="6.140625" style="88" customWidth="1"/>
    <col min="25" max="25" width="26.85546875" style="86" customWidth="1"/>
    <col min="26" max="16384" width="9.140625" style="86"/>
  </cols>
  <sheetData>
    <row r="1" spans="1:24" ht="15" customHeight="1" x14ac:dyDescent="0.2">
      <c r="A1" s="209" t="s">
        <v>29</v>
      </c>
      <c r="B1" s="209"/>
      <c r="C1" s="209"/>
      <c r="D1" s="209"/>
      <c r="E1" s="209"/>
      <c r="F1" s="209"/>
      <c r="G1" s="209"/>
      <c r="J1" s="87"/>
    </row>
    <row r="2" spans="1:24" ht="15" customHeight="1" x14ac:dyDescent="0.2">
      <c r="A2" s="210" t="s">
        <v>63</v>
      </c>
      <c r="B2" s="210"/>
      <c r="C2" s="210"/>
      <c r="D2" s="210"/>
      <c r="E2" s="210"/>
      <c r="F2" s="210"/>
      <c r="G2" s="210"/>
    </row>
    <row r="3" spans="1:24" ht="15" customHeight="1" thickBot="1" x14ac:dyDescent="0.25">
      <c r="A3" s="89"/>
      <c r="B3" s="90"/>
    </row>
    <row r="4" spans="1:24" ht="15" customHeight="1" thickTop="1" x14ac:dyDescent="0.2">
      <c r="A4" s="211" t="s">
        <v>0</v>
      </c>
      <c r="B4" s="212"/>
      <c r="C4" s="215" t="s">
        <v>1</v>
      </c>
      <c r="D4" s="216"/>
      <c r="E4" s="216"/>
      <c r="F4" s="217"/>
      <c r="G4" s="215" t="s">
        <v>2</v>
      </c>
      <c r="H4" s="216"/>
      <c r="I4" s="216"/>
      <c r="J4" s="217"/>
      <c r="K4" s="215" t="s">
        <v>3</v>
      </c>
      <c r="L4" s="216"/>
      <c r="M4" s="216"/>
      <c r="N4" s="217"/>
      <c r="O4" s="215" t="s">
        <v>4</v>
      </c>
      <c r="P4" s="216"/>
      <c r="Q4" s="216"/>
      <c r="R4" s="217"/>
      <c r="S4" s="215" t="s">
        <v>5</v>
      </c>
      <c r="T4" s="216"/>
      <c r="U4" s="216"/>
      <c r="V4" s="217"/>
      <c r="W4" s="91"/>
      <c r="X4" s="91"/>
    </row>
    <row r="5" spans="1:24" ht="15" customHeight="1" x14ac:dyDescent="0.2">
      <c r="A5" s="213"/>
      <c r="B5" s="214"/>
      <c r="C5" s="218" t="s">
        <v>6</v>
      </c>
      <c r="D5" s="219"/>
      <c r="E5" s="220" t="s">
        <v>7</v>
      </c>
      <c r="F5" s="221"/>
      <c r="G5" s="218" t="s">
        <v>6</v>
      </c>
      <c r="H5" s="219"/>
      <c r="I5" s="220" t="s">
        <v>7</v>
      </c>
      <c r="J5" s="221"/>
      <c r="K5" s="218" t="s">
        <v>6</v>
      </c>
      <c r="L5" s="219"/>
      <c r="M5" s="220" t="s">
        <v>7</v>
      </c>
      <c r="N5" s="221"/>
      <c r="O5" s="218" t="s">
        <v>6</v>
      </c>
      <c r="P5" s="219"/>
      <c r="Q5" s="220" t="s">
        <v>7</v>
      </c>
      <c r="R5" s="221"/>
      <c r="S5" s="218" t="s">
        <v>6</v>
      </c>
      <c r="T5" s="219"/>
      <c r="U5" s="220" t="s">
        <v>7</v>
      </c>
      <c r="V5" s="221"/>
      <c r="W5" s="91"/>
      <c r="X5" s="91"/>
    </row>
    <row r="6" spans="1:24" ht="15" customHeight="1" thickBot="1" x14ac:dyDescent="0.25">
      <c r="A6" s="228" t="s">
        <v>8</v>
      </c>
      <c r="B6" s="229"/>
      <c r="C6" s="92" t="s">
        <v>9</v>
      </c>
      <c r="D6" s="93" t="s">
        <v>10</v>
      </c>
      <c r="E6" s="93" t="s">
        <v>9</v>
      </c>
      <c r="F6" s="94" t="s">
        <v>10</v>
      </c>
      <c r="G6" s="95" t="s">
        <v>9</v>
      </c>
      <c r="H6" s="93" t="s">
        <v>10</v>
      </c>
      <c r="I6" s="93" t="s">
        <v>9</v>
      </c>
      <c r="J6" s="96" t="s">
        <v>10</v>
      </c>
      <c r="K6" s="92" t="s">
        <v>9</v>
      </c>
      <c r="L6" s="93" t="s">
        <v>10</v>
      </c>
      <c r="M6" s="93" t="s">
        <v>9</v>
      </c>
      <c r="N6" s="94" t="s">
        <v>10</v>
      </c>
      <c r="O6" s="95" t="s">
        <v>9</v>
      </c>
      <c r="P6" s="93" t="s">
        <v>10</v>
      </c>
      <c r="Q6" s="93" t="s">
        <v>9</v>
      </c>
      <c r="R6" s="94" t="s">
        <v>10</v>
      </c>
      <c r="S6" s="97" t="s">
        <v>9</v>
      </c>
      <c r="T6" s="98" t="s">
        <v>10</v>
      </c>
      <c r="U6" s="98" t="s">
        <v>9</v>
      </c>
      <c r="V6" s="99" t="s">
        <v>10</v>
      </c>
      <c r="W6" s="91"/>
      <c r="X6" s="91"/>
    </row>
    <row r="7" spans="1:24" ht="15" customHeight="1" x14ac:dyDescent="0.2">
      <c r="A7" s="100">
        <v>1</v>
      </c>
      <c r="B7" s="101" t="s">
        <v>11</v>
      </c>
      <c r="C7" s="102">
        <v>3</v>
      </c>
      <c r="D7" s="103"/>
      <c r="E7" s="104">
        <f t="shared" ref="E7:F14" si="0">IF(C7&gt;0,C7*34, " ")</f>
        <v>102</v>
      </c>
      <c r="F7" s="105" t="str">
        <f t="shared" si="0"/>
        <v xml:space="preserve"> </v>
      </c>
      <c r="G7" s="106">
        <v>3</v>
      </c>
      <c r="H7" s="103"/>
      <c r="I7" s="104">
        <f t="shared" ref="I7:J16" si="1">IF(G7&gt;0,G7*34, " ")</f>
        <v>102</v>
      </c>
      <c r="J7" s="105" t="str">
        <f t="shared" si="1"/>
        <v xml:space="preserve"> </v>
      </c>
      <c r="K7" s="102">
        <v>3</v>
      </c>
      <c r="L7" s="103"/>
      <c r="M7" s="104">
        <f t="shared" ref="M7:N13" si="2">IF(K7&gt;0,K7*34, " ")</f>
        <v>102</v>
      </c>
      <c r="N7" s="105" t="str">
        <f t="shared" si="2"/>
        <v xml:space="preserve"> </v>
      </c>
      <c r="O7" s="106">
        <v>3</v>
      </c>
      <c r="P7" s="103"/>
      <c r="Q7" s="104">
        <f>IF(O7&gt;0, O7*32, " ")</f>
        <v>96</v>
      </c>
      <c r="R7" s="105" t="str">
        <f>IF(P7&gt;0,P7*32, " ")</f>
        <v xml:space="preserve"> </v>
      </c>
      <c r="S7" s="107">
        <f t="shared" ref="S7:S12" si="3">IF(C7+G7+K7+O7&gt;0,C7+G7+K7+O7, " ")</f>
        <v>12</v>
      </c>
      <c r="T7" s="108" t="str">
        <f t="shared" ref="T7:T16" si="4">IF(D7+H7+L7+P7&gt;0, D7+H7+L7+P7, " ")</f>
        <v xml:space="preserve"> </v>
      </c>
      <c r="U7" s="108">
        <f t="shared" ref="U7:V16" si="5">IF(S7&lt;&gt;" ", (IF(E7&lt;&gt;" ", E7, 0)+IF(I7&lt;&gt;" ", I7, 0)+IF(M7&lt;&gt;" ", M7, 0)+IF(Q7&lt;&gt;" ", Q7, 0)), " ")</f>
        <v>402</v>
      </c>
      <c r="V7" s="109" t="str">
        <f t="shared" si="5"/>
        <v xml:space="preserve"> </v>
      </c>
      <c r="W7" s="110"/>
      <c r="X7" s="110"/>
    </row>
    <row r="8" spans="1:24" ht="15" customHeight="1" x14ac:dyDescent="0.2">
      <c r="A8" s="100">
        <v>2</v>
      </c>
      <c r="B8" s="112" t="s">
        <v>12</v>
      </c>
      <c r="C8" s="113">
        <v>2</v>
      </c>
      <c r="D8" s="114"/>
      <c r="E8" s="115">
        <f t="shared" si="0"/>
        <v>68</v>
      </c>
      <c r="F8" s="116" t="str">
        <f t="shared" si="0"/>
        <v xml:space="preserve"> </v>
      </c>
      <c r="G8" s="117">
        <v>2</v>
      </c>
      <c r="H8" s="114"/>
      <c r="I8" s="115">
        <f t="shared" si="1"/>
        <v>68</v>
      </c>
      <c r="J8" s="116" t="str">
        <f t="shared" si="1"/>
        <v xml:space="preserve"> </v>
      </c>
      <c r="K8" s="113">
        <v>2</v>
      </c>
      <c r="L8" s="114"/>
      <c r="M8" s="115">
        <f t="shared" si="2"/>
        <v>68</v>
      </c>
      <c r="N8" s="116" t="str">
        <f t="shared" si="2"/>
        <v xml:space="preserve"> </v>
      </c>
      <c r="O8" s="117">
        <v>2</v>
      </c>
      <c r="P8" s="114"/>
      <c r="Q8" s="115">
        <f t="shared" ref="Q8:R16" si="6">IF(O8&gt;0,O8*32, " ")</f>
        <v>64</v>
      </c>
      <c r="R8" s="116" t="str">
        <f>IF(P8&gt;0,P8*34, " ")</f>
        <v xml:space="preserve"> </v>
      </c>
      <c r="S8" s="118">
        <f t="shared" si="3"/>
        <v>8</v>
      </c>
      <c r="T8" s="115" t="str">
        <f t="shared" si="4"/>
        <v xml:space="preserve"> </v>
      </c>
      <c r="U8" s="115">
        <f t="shared" si="5"/>
        <v>268</v>
      </c>
      <c r="V8" s="116" t="str">
        <f t="shared" si="5"/>
        <v xml:space="preserve"> </v>
      </c>
      <c r="W8" s="110"/>
      <c r="X8" s="110"/>
    </row>
    <row r="9" spans="1:24" ht="15" customHeight="1" x14ac:dyDescent="0.2">
      <c r="A9" s="100">
        <v>3</v>
      </c>
      <c r="B9" s="112" t="s">
        <v>14</v>
      </c>
      <c r="C9" s="113">
        <v>2</v>
      </c>
      <c r="D9" s="114"/>
      <c r="E9" s="115">
        <f t="shared" si="0"/>
        <v>68</v>
      </c>
      <c r="F9" s="116" t="str">
        <f t="shared" si="0"/>
        <v xml:space="preserve"> </v>
      </c>
      <c r="G9" s="114">
        <v>2</v>
      </c>
      <c r="H9" s="114"/>
      <c r="I9" s="115">
        <f t="shared" si="1"/>
        <v>68</v>
      </c>
      <c r="J9" s="116" t="str">
        <f t="shared" si="1"/>
        <v xml:space="preserve"> </v>
      </c>
      <c r="K9" s="113">
        <v>2</v>
      </c>
      <c r="L9" s="114"/>
      <c r="M9" s="115">
        <f t="shared" si="2"/>
        <v>68</v>
      </c>
      <c r="N9" s="116" t="str">
        <f t="shared" si="2"/>
        <v xml:space="preserve"> </v>
      </c>
      <c r="O9" s="117">
        <v>2</v>
      </c>
      <c r="P9" s="114"/>
      <c r="Q9" s="115">
        <f t="shared" si="6"/>
        <v>64</v>
      </c>
      <c r="R9" s="116" t="str">
        <f t="shared" si="6"/>
        <v xml:space="preserve"> </v>
      </c>
      <c r="S9" s="118">
        <f t="shared" si="3"/>
        <v>8</v>
      </c>
      <c r="T9" s="115" t="str">
        <f t="shared" si="4"/>
        <v xml:space="preserve"> </v>
      </c>
      <c r="U9" s="115">
        <f t="shared" si="5"/>
        <v>268</v>
      </c>
      <c r="V9" s="116" t="str">
        <f t="shared" si="5"/>
        <v xml:space="preserve"> </v>
      </c>
      <c r="W9" s="110"/>
      <c r="X9" s="110"/>
    </row>
    <row r="10" spans="1:24" ht="15" customHeight="1" x14ac:dyDescent="0.2">
      <c r="A10" s="100">
        <v>4</v>
      </c>
      <c r="B10" s="119" t="s">
        <v>15</v>
      </c>
      <c r="C10" s="113">
        <v>2</v>
      </c>
      <c r="D10" s="114"/>
      <c r="E10" s="115">
        <f t="shared" si="0"/>
        <v>68</v>
      </c>
      <c r="F10" s="116" t="str">
        <f t="shared" si="0"/>
        <v xml:space="preserve"> </v>
      </c>
      <c r="G10" s="114">
        <v>2</v>
      </c>
      <c r="H10" s="114"/>
      <c r="I10" s="115">
        <f t="shared" si="1"/>
        <v>68</v>
      </c>
      <c r="J10" s="116" t="str">
        <f t="shared" si="1"/>
        <v xml:space="preserve"> </v>
      </c>
      <c r="K10" s="113"/>
      <c r="L10" s="114"/>
      <c r="M10" s="115" t="str">
        <f t="shared" si="2"/>
        <v xml:space="preserve"> </v>
      </c>
      <c r="N10" s="116" t="str">
        <f t="shared" si="2"/>
        <v xml:space="preserve"> </v>
      </c>
      <c r="O10" s="117"/>
      <c r="P10" s="114"/>
      <c r="Q10" s="115" t="str">
        <f t="shared" si="6"/>
        <v xml:space="preserve"> </v>
      </c>
      <c r="R10" s="116" t="str">
        <f t="shared" si="6"/>
        <v xml:space="preserve"> </v>
      </c>
      <c r="S10" s="118">
        <f t="shared" si="3"/>
        <v>4</v>
      </c>
      <c r="T10" s="115" t="str">
        <f t="shared" si="4"/>
        <v xml:space="preserve"> </v>
      </c>
      <c r="U10" s="115">
        <f t="shared" si="5"/>
        <v>136</v>
      </c>
      <c r="V10" s="116" t="str">
        <f t="shared" si="5"/>
        <v xml:space="preserve"> </v>
      </c>
      <c r="W10" s="110"/>
      <c r="X10" s="110"/>
    </row>
    <row r="11" spans="1:24" ht="15" customHeight="1" x14ac:dyDescent="0.2">
      <c r="A11" s="100">
        <v>5</v>
      </c>
      <c r="B11" s="119" t="s">
        <v>20</v>
      </c>
      <c r="C11" s="113"/>
      <c r="D11" s="114">
        <v>2</v>
      </c>
      <c r="E11" s="115" t="str">
        <f t="shared" si="0"/>
        <v xml:space="preserve"> </v>
      </c>
      <c r="F11" s="116">
        <f t="shared" si="0"/>
        <v>68</v>
      </c>
      <c r="G11" s="114"/>
      <c r="H11" s="114"/>
      <c r="I11" s="115" t="str">
        <f t="shared" si="1"/>
        <v xml:space="preserve"> </v>
      </c>
      <c r="J11" s="116" t="str">
        <f t="shared" si="1"/>
        <v xml:space="preserve"> </v>
      </c>
      <c r="K11" s="113"/>
      <c r="L11" s="114"/>
      <c r="M11" s="115" t="str">
        <f t="shared" si="2"/>
        <v xml:space="preserve"> </v>
      </c>
      <c r="N11" s="116" t="str">
        <f t="shared" si="2"/>
        <v xml:space="preserve"> </v>
      </c>
      <c r="O11" s="117"/>
      <c r="P11" s="114"/>
      <c r="Q11" s="115" t="str">
        <f t="shared" si="6"/>
        <v xml:space="preserve"> </v>
      </c>
      <c r="R11" s="116" t="str">
        <f t="shared" si="6"/>
        <v xml:space="preserve"> </v>
      </c>
      <c r="S11" s="118" t="str">
        <f t="shared" si="3"/>
        <v xml:space="preserve"> </v>
      </c>
      <c r="T11" s="115">
        <f t="shared" si="4"/>
        <v>2</v>
      </c>
      <c r="U11" s="115" t="str">
        <f t="shared" si="5"/>
        <v xml:space="preserve"> </v>
      </c>
      <c r="V11" s="116">
        <f t="shared" si="5"/>
        <v>68</v>
      </c>
      <c r="W11" s="110"/>
      <c r="X11" s="110"/>
    </row>
    <row r="12" spans="1:24" ht="15" customHeight="1" x14ac:dyDescent="0.2">
      <c r="A12" s="100">
        <v>6</v>
      </c>
      <c r="B12" s="112" t="s">
        <v>13</v>
      </c>
      <c r="C12" s="113">
        <v>2</v>
      </c>
      <c r="D12" s="114"/>
      <c r="E12" s="115">
        <f t="shared" si="0"/>
        <v>68</v>
      </c>
      <c r="F12" s="116" t="str">
        <f t="shared" si="0"/>
        <v xml:space="preserve"> </v>
      </c>
      <c r="G12" s="114">
        <v>2</v>
      </c>
      <c r="H12" s="114"/>
      <c r="I12" s="115">
        <f t="shared" si="1"/>
        <v>68</v>
      </c>
      <c r="J12" s="116" t="str">
        <f t="shared" si="1"/>
        <v xml:space="preserve"> </v>
      </c>
      <c r="K12" s="113"/>
      <c r="L12" s="114"/>
      <c r="M12" s="115" t="str">
        <f t="shared" si="2"/>
        <v xml:space="preserve"> </v>
      </c>
      <c r="N12" s="116" t="str">
        <f t="shared" si="2"/>
        <v xml:space="preserve"> </v>
      </c>
      <c r="O12" s="117"/>
      <c r="P12" s="114"/>
      <c r="Q12" s="115" t="str">
        <f t="shared" si="6"/>
        <v xml:space="preserve"> </v>
      </c>
      <c r="R12" s="116" t="str">
        <f t="shared" si="6"/>
        <v xml:space="preserve"> </v>
      </c>
      <c r="S12" s="118">
        <f t="shared" si="3"/>
        <v>4</v>
      </c>
      <c r="T12" s="115" t="str">
        <f t="shared" si="4"/>
        <v xml:space="preserve"> </v>
      </c>
      <c r="U12" s="115">
        <f t="shared" si="5"/>
        <v>136</v>
      </c>
      <c r="V12" s="116" t="str">
        <f t="shared" si="5"/>
        <v xml:space="preserve"> </v>
      </c>
      <c r="W12" s="110"/>
      <c r="X12" s="110"/>
    </row>
    <row r="13" spans="1:24" ht="15" customHeight="1" x14ac:dyDescent="0.2">
      <c r="A13" s="100">
        <v>7</v>
      </c>
      <c r="B13" s="112" t="s">
        <v>65</v>
      </c>
      <c r="C13" s="113"/>
      <c r="D13" s="114"/>
      <c r="E13" s="115" t="str">
        <f t="shared" si="0"/>
        <v xml:space="preserve"> </v>
      </c>
      <c r="F13" s="116" t="str">
        <f t="shared" si="0"/>
        <v xml:space="preserve"> </v>
      </c>
      <c r="G13" s="114"/>
      <c r="H13" s="114"/>
      <c r="I13" s="115" t="str">
        <f t="shared" si="1"/>
        <v xml:space="preserve"> </v>
      </c>
      <c r="J13" s="116" t="str">
        <f t="shared" si="1"/>
        <v xml:space="preserve"> </v>
      </c>
      <c r="K13" s="113">
        <v>2</v>
      </c>
      <c r="L13" s="114"/>
      <c r="M13" s="115">
        <f t="shared" si="2"/>
        <v>68</v>
      </c>
      <c r="N13" s="116" t="str">
        <f>IF(L13&gt;0,L13*34, " ")</f>
        <v xml:space="preserve"> </v>
      </c>
      <c r="O13" s="117"/>
      <c r="P13" s="114"/>
      <c r="Q13" s="115" t="str">
        <f t="shared" si="6"/>
        <v xml:space="preserve"> </v>
      </c>
      <c r="R13" s="116" t="str">
        <f t="shared" si="6"/>
        <v xml:space="preserve"> </v>
      </c>
      <c r="S13" s="118">
        <v>2</v>
      </c>
      <c r="T13" s="115" t="str">
        <f t="shared" si="4"/>
        <v xml:space="preserve"> </v>
      </c>
      <c r="U13" s="115">
        <f t="shared" si="5"/>
        <v>68</v>
      </c>
      <c r="V13" s="116" t="str">
        <f t="shared" si="5"/>
        <v xml:space="preserve"> </v>
      </c>
      <c r="W13" s="110"/>
      <c r="X13" s="110"/>
    </row>
    <row r="14" spans="1:24" ht="15" customHeight="1" x14ac:dyDescent="0.2">
      <c r="A14" s="100">
        <v>8</v>
      </c>
      <c r="B14" s="120" t="s">
        <v>27</v>
      </c>
      <c r="C14" s="121"/>
      <c r="D14" s="122"/>
      <c r="E14" s="115" t="str">
        <f t="shared" si="0"/>
        <v xml:space="preserve"> </v>
      </c>
      <c r="F14" s="116" t="str">
        <f t="shared" si="0"/>
        <v xml:space="preserve"> </v>
      </c>
      <c r="G14" s="123"/>
      <c r="H14" s="123"/>
      <c r="I14" s="115" t="str">
        <f t="shared" si="1"/>
        <v xml:space="preserve"> </v>
      </c>
      <c r="J14" s="116" t="str">
        <f t="shared" si="1"/>
        <v xml:space="preserve"> </v>
      </c>
      <c r="K14" s="124">
        <v>2</v>
      </c>
      <c r="L14" s="122"/>
      <c r="M14" s="115">
        <f>IF(K14&gt;0,K14*34, " ")</f>
        <v>68</v>
      </c>
      <c r="N14" s="116" t="str">
        <f>IF(L14&gt;0,L14*34, " ")</f>
        <v xml:space="preserve"> </v>
      </c>
      <c r="O14" s="122"/>
      <c r="P14" s="122"/>
      <c r="Q14" s="115" t="str">
        <f t="shared" si="6"/>
        <v xml:space="preserve"> </v>
      </c>
      <c r="R14" s="116" t="str">
        <f t="shared" si="6"/>
        <v xml:space="preserve"> </v>
      </c>
      <c r="S14" s="118">
        <f>IF(C14+G14+K14+O14&gt;0,C14+G14+K14+O14, " ")</f>
        <v>2</v>
      </c>
      <c r="T14" s="115" t="str">
        <f t="shared" si="4"/>
        <v xml:space="preserve"> </v>
      </c>
      <c r="U14" s="115">
        <f t="shared" si="5"/>
        <v>68</v>
      </c>
      <c r="V14" s="116" t="str">
        <f t="shared" si="5"/>
        <v xml:space="preserve"> </v>
      </c>
      <c r="W14" s="110"/>
      <c r="X14" s="110"/>
    </row>
    <row r="15" spans="1:24" ht="15" customHeight="1" x14ac:dyDescent="0.2">
      <c r="A15" s="100">
        <v>9</v>
      </c>
      <c r="B15" s="120" t="s">
        <v>22</v>
      </c>
      <c r="C15" s="113">
        <v>2</v>
      </c>
      <c r="D15" s="114"/>
      <c r="E15" s="115">
        <v>68</v>
      </c>
      <c r="F15" s="116" t="str">
        <f>IF(D15&gt;0,D15*34, " ")</f>
        <v xml:space="preserve"> </v>
      </c>
      <c r="G15" s="114">
        <v>2</v>
      </c>
      <c r="H15" s="114"/>
      <c r="I15" s="115">
        <f t="shared" si="1"/>
        <v>68</v>
      </c>
      <c r="J15" s="116" t="str">
        <f t="shared" si="1"/>
        <v xml:space="preserve"> </v>
      </c>
      <c r="K15" s="113"/>
      <c r="L15" s="114"/>
      <c r="M15" s="115" t="str">
        <f>IF(K15&gt;0,K15*34, " ")</f>
        <v xml:space="preserve"> </v>
      </c>
      <c r="N15" s="116" t="str">
        <f>IF(L15&gt;0,L15*34, " ")</f>
        <v xml:space="preserve"> </v>
      </c>
      <c r="O15" s="117"/>
      <c r="P15" s="114"/>
      <c r="Q15" s="115" t="str">
        <f t="shared" si="6"/>
        <v xml:space="preserve"> </v>
      </c>
      <c r="R15" s="116" t="str">
        <f t="shared" si="6"/>
        <v xml:space="preserve"> </v>
      </c>
      <c r="S15" s="118">
        <f>IF(C15+G15+K15+O15&gt;0,C15+G15+K15+O15, " ")</f>
        <v>4</v>
      </c>
      <c r="T15" s="115" t="str">
        <f t="shared" si="4"/>
        <v xml:space="preserve"> </v>
      </c>
      <c r="U15" s="115">
        <f t="shared" si="5"/>
        <v>136</v>
      </c>
      <c r="V15" s="116" t="str">
        <f t="shared" si="5"/>
        <v xml:space="preserve"> </v>
      </c>
      <c r="W15" s="110"/>
      <c r="X15" s="110"/>
    </row>
    <row r="16" spans="1:24" ht="15" customHeight="1" x14ac:dyDescent="0.2">
      <c r="A16" s="100">
        <v>10</v>
      </c>
      <c r="B16" s="120" t="s">
        <v>45</v>
      </c>
      <c r="C16" s="113">
        <v>2</v>
      </c>
      <c r="D16" s="114"/>
      <c r="E16" s="115">
        <f>IF(C16&gt;0,C16*34, " ")</f>
        <v>68</v>
      </c>
      <c r="F16" s="116" t="str">
        <f>IF(D16&gt;0,D16*34, " ")</f>
        <v xml:space="preserve"> </v>
      </c>
      <c r="G16" s="114"/>
      <c r="H16" s="114"/>
      <c r="I16" s="115" t="str">
        <f t="shared" si="1"/>
        <v xml:space="preserve"> </v>
      </c>
      <c r="J16" s="116" t="str">
        <f t="shared" si="1"/>
        <v xml:space="preserve"> </v>
      </c>
      <c r="K16" s="113"/>
      <c r="L16" s="114"/>
      <c r="M16" s="115" t="str">
        <f>IF(K16&gt;0,K16*34, " ")</f>
        <v xml:space="preserve"> </v>
      </c>
      <c r="N16" s="116" t="str">
        <f>IF(L16&gt;0,L16*34, " ")</f>
        <v xml:space="preserve"> </v>
      </c>
      <c r="O16" s="117"/>
      <c r="P16" s="114"/>
      <c r="Q16" s="115" t="str">
        <f t="shared" si="6"/>
        <v xml:space="preserve"> </v>
      </c>
      <c r="R16" s="116" t="str">
        <f t="shared" si="6"/>
        <v xml:space="preserve"> </v>
      </c>
      <c r="S16" s="118">
        <f>IF(C16+G16+K16+O16&gt;0,C16+G16+K16+O16, " ")</f>
        <v>2</v>
      </c>
      <c r="T16" s="115" t="str">
        <f t="shared" si="4"/>
        <v xml:space="preserve"> </v>
      </c>
      <c r="U16" s="115">
        <f t="shared" si="5"/>
        <v>68</v>
      </c>
      <c r="V16" s="116" t="str">
        <f t="shared" si="5"/>
        <v xml:space="preserve"> </v>
      </c>
      <c r="W16" s="110"/>
      <c r="X16" s="110"/>
    </row>
    <row r="17" spans="1:24" ht="15" customHeight="1" x14ac:dyDescent="0.2">
      <c r="A17" s="100">
        <v>11</v>
      </c>
      <c r="B17" s="166" t="s">
        <v>48</v>
      </c>
      <c r="C17" s="113">
        <v>2</v>
      </c>
      <c r="D17" s="114"/>
      <c r="E17" s="115">
        <f>IF(C17&gt;0,C17*34, " ")</f>
        <v>68</v>
      </c>
      <c r="F17" s="116"/>
      <c r="G17" s="117"/>
      <c r="H17" s="114"/>
      <c r="I17" s="115"/>
      <c r="J17" s="165"/>
      <c r="K17" s="113"/>
      <c r="L17" s="114"/>
      <c r="M17" s="115"/>
      <c r="N17" s="116"/>
      <c r="O17" s="117"/>
      <c r="P17" s="114"/>
      <c r="Q17" s="115"/>
      <c r="R17" s="116"/>
      <c r="S17" s="118">
        <f>IF(C17+G17+K17+O17&gt;0,C17+G17+K17+O17, " ")</f>
        <v>2</v>
      </c>
      <c r="T17" s="115" t="str">
        <f t="shared" ref="T17" si="7">IF(D17+H17+L17+P17&gt;0, D17+H17+L17+P17, " ")</f>
        <v xml:space="preserve"> </v>
      </c>
      <c r="U17" s="115">
        <f t="shared" ref="U17:U19" si="8">IF(S17&lt;&gt;" ", (IF(E17&lt;&gt;" ", E17, 0)+IF(I17&lt;&gt;" ", I17, 0)+IF(M17&lt;&gt;" ", M17, 0)+IF(Q17&lt;&gt;" ", Q17, 0)), " ")</f>
        <v>68</v>
      </c>
      <c r="V17" s="116" t="str">
        <f t="shared" ref="V17" si="9">IF(T17&lt;&gt;" ", (IF(F17&lt;&gt;" ", F17, 0)+IF(J17&lt;&gt;" ", J17, 0)+IF(N17&lt;&gt;" ", N17, 0)+IF(R17&lt;&gt;" ", R17, 0)), " ")</f>
        <v xml:space="preserve"> </v>
      </c>
      <c r="W17" s="110"/>
      <c r="X17" s="110"/>
    </row>
    <row r="18" spans="1:24" ht="15" customHeight="1" x14ac:dyDescent="0.2">
      <c r="A18" s="100">
        <v>12</v>
      </c>
      <c r="B18" s="51" t="s">
        <v>67</v>
      </c>
      <c r="C18" s="36">
        <v>1</v>
      </c>
      <c r="D18" s="37"/>
      <c r="E18" s="29">
        <f t="shared" ref="E18:E19" si="10">IF(C18&gt;0,C18*34, " ")</f>
        <v>34</v>
      </c>
      <c r="F18" s="30"/>
      <c r="G18" s="37">
        <v>1</v>
      </c>
      <c r="H18" s="37"/>
      <c r="I18" s="29">
        <f t="shared" ref="I18:I19" si="11">IF(G18&gt;0,G18*34, " ")</f>
        <v>34</v>
      </c>
      <c r="J18" s="30"/>
      <c r="K18" s="36">
        <v>1</v>
      </c>
      <c r="L18" s="37"/>
      <c r="M18" s="29">
        <f t="shared" ref="M18:M20" si="12">IF(K18&gt;0,K18*34, " ")</f>
        <v>34</v>
      </c>
      <c r="N18" s="30"/>
      <c r="O18" s="40">
        <v>1</v>
      </c>
      <c r="P18" s="37"/>
      <c r="Q18" s="29">
        <f t="shared" ref="Q18:Q20" si="13">IF(O18&gt;0,O18*32, " ")</f>
        <v>32</v>
      </c>
      <c r="R18" s="30"/>
      <c r="S18" s="76">
        <f t="shared" ref="S18:S19" si="14">C18+G18+K18+O18</f>
        <v>4</v>
      </c>
      <c r="T18" s="31"/>
      <c r="U18" s="31">
        <f t="shared" si="8"/>
        <v>134</v>
      </c>
      <c r="V18" s="61"/>
      <c r="W18" s="110"/>
      <c r="X18" s="110"/>
    </row>
    <row r="19" spans="1:24" ht="15" customHeight="1" x14ac:dyDescent="0.2">
      <c r="A19" s="100">
        <v>13</v>
      </c>
      <c r="B19" s="164" t="s">
        <v>68</v>
      </c>
      <c r="C19" s="36">
        <v>1</v>
      </c>
      <c r="D19" s="37"/>
      <c r="E19" s="29">
        <f t="shared" si="10"/>
        <v>34</v>
      </c>
      <c r="F19" s="30"/>
      <c r="G19" s="37">
        <v>1</v>
      </c>
      <c r="H19" s="37"/>
      <c r="I19" s="29">
        <f t="shared" si="11"/>
        <v>34</v>
      </c>
      <c r="J19" s="30"/>
      <c r="K19" s="36"/>
      <c r="L19" s="37"/>
      <c r="M19" s="29" t="str">
        <f t="shared" si="12"/>
        <v xml:space="preserve"> </v>
      </c>
      <c r="N19" s="30"/>
      <c r="O19" s="40"/>
      <c r="P19" s="37"/>
      <c r="Q19" s="29" t="str">
        <f t="shared" si="13"/>
        <v xml:space="preserve"> </v>
      </c>
      <c r="R19" s="30"/>
      <c r="S19" s="77">
        <f t="shared" si="14"/>
        <v>2</v>
      </c>
      <c r="T19" s="161"/>
      <c r="U19" s="29">
        <f t="shared" si="8"/>
        <v>68</v>
      </c>
      <c r="V19" s="162"/>
      <c r="W19" s="110"/>
      <c r="X19" s="110"/>
    </row>
    <row r="20" spans="1:24" ht="15" customHeight="1" thickBot="1" x14ac:dyDescent="0.25">
      <c r="A20" s="100">
        <v>14</v>
      </c>
      <c r="B20" s="35" t="s">
        <v>69</v>
      </c>
      <c r="C20" s="36"/>
      <c r="D20" s="37"/>
      <c r="E20" s="29" t="str">
        <f>IF(C20&gt;0,C20*34, " ")</f>
        <v xml:space="preserve"> </v>
      </c>
      <c r="F20" s="30"/>
      <c r="G20" s="37"/>
      <c r="H20" s="37"/>
      <c r="I20" s="29"/>
      <c r="J20" s="30"/>
      <c r="K20" s="36">
        <v>1</v>
      </c>
      <c r="L20" s="37"/>
      <c r="M20" s="29">
        <f t="shared" si="12"/>
        <v>34</v>
      </c>
      <c r="N20" s="30"/>
      <c r="O20" s="40">
        <v>1</v>
      </c>
      <c r="P20" s="37"/>
      <c r="Q20" s="29">
        <f t="shared" si="13"/>
        <v>32</v>
      </c>
      <c r="R20" s="30"/>
      <c r="S20" s="78">
        <f>C20+G20+K20+O20</f>
        <v>2</v>
      </c>
      <c r="T20" s="74">
        <f>D20+H20+L20+P20</f>
        <v>0</v>
      </c>
      <c r="U20" s="74">
        <f>IF(S20&lt;&gt;" ", (IF(E20&lt;&gt;" ", E20, 0)+IF(I20&lt;&gt;" ", I20, 0)+IF(M20&lt;&gt;" ", M20, 0)+IF(Q20&lt;&gt;" ", Q20, 0)), " ")</f>
        <v>66</v>
      </c>
      <c r="V20" s="79">
        <f>IF(T20&lt;&gt;" ", (IF(F20&lt;&gt;" ", F20, 0)+IF(J20&lt;&gt;" ", J20, 0)+IF(N20&lt;&gt;" ", N20, 0)+IF(R20&lt;&gt;" ", R20, 0)), " ")</f>
        <v>0</v>
      </c>
      <c r="W20" s="110"/>
      <c r="X20" s="110"/>
    </row>
    <row r="21" spans="1:24" ht="15" customHeight="1" thickBot="1" x14ac:dyDescent="0.25">
      <c r="A21" s="230" t="s">
        <v>16</v>
      </c>
      <c r="B21" s="231"/>
      <c r="C21" s="128" t="s">
        <v>9</v>
      </c>
      <c r="D21" s="129" t="s">
        <v>10</v>
      </c>
      <c r="E21" s="129" t="s">
        <v>9</v>
      </c>
      <c r="F21" s="130" t="s">
        <v>10</v>
      </c>
      <c r="G21" s="131" t="s">
        <v>9</v>
      </c>
      <c r="H21" s="129" t="s">
        <v>10</v>
      </c>
      <c r="I21" s="129" t="s">
        <v>9</v>
      </c>
      <c r="J21" s="132" t="s">
        <v>10</v>
      </c>
      <c r="K21" s="128" t="s">
        <v>9</v>
      </c>
      <c r="L21" s="129" t="s">
        <v>10</v>
      </c>
      <c r="M21" s="129" t="s">
        <v>9</v>
      </c>
      <c r="N21" s="130" t="s">
        <v>10</v>
      </c>
      <c r="O21" s="131" t="s">
        <v>9</v>
      </c>
      <c r="P21" s="129" t="s">
        <v>10</v>
      </c>
      <c r="Q21" s="129" t="s">
        <v>9</v>
      </c>
      <c r="R21" s="130" t="s">
        <v>10</v>
      </c>
      <c r="S21" s="131" t="s">
        <v>9</v>
      </c>
      <c r="T21" s="129" t="s">
        <v>10</v>
      </c>
      <c r="U21" s="129" t="s">
        <v>9</v>
      </c>
      <c r="V21" s="130" t="s">
        <v>10</v>
      </c>
      <c r="W21" s="110"/>
      <c r="X21" s="110"/>
    </row>
    <row r="22" spans="1:24" ht="15" customHeight="1" x14ac:dyDescent="0.2">
      <c r="A22" s="100">
        <v>1</v>
      </c>
      <c r="B22" s="133" t="s">
        <v>74</v>
      </c>
      <c r="C22" s="134">
        <v>2</v>
      </c>
      <c r="D22" s="135"/>
      <c r="E22" s="104">
        <f t="shared" ref="E22:F30" si="15">IF(C22&gt;0,C22*34, " ")</f>
        <v>68</v>
      </c>
      <c r="F22" s="105" t="str">
        <f t="shared" si="15"/>
        <v xml:space="preserve"> </v>
      </c>
      <c r="G22" s="135"/>
      <c r="H22" s="135"/>
      <c r="I22" s="104" t="str">
        <f t="shared" ref="I22:J30" si="16">IF(G22&gt;0,G22*34, " ")</f>
        <v xml:space="preserve"> </v>
      </c>
      <c r="J22" s="105" t="str">
        <f t="shared" si="16"/>
        <v xml:space="preserve"> </v>
      </c>
      <c r="K22" s="136"/>
      <c r="L22" s="137"/>
      <c r="M22" s="104" t="str">
        <f t="shared" ref="M22:N30" si="17">IF(K22&gt;0,K22*34, " ")</f>
        <v xml:space="preserve"> </v>
      </c>
      <c r="N22" s="105" t="str">
        <f t="shared" si="17"/>
        <v xml:space="preserve"> </v>
      </c>
      <c r="O22" s="123"/>
      <c r="P22" s="123"/>
      <c r="Q22" s="104" t="str">
        <f>IF(O22&gt;0, O22*32, " ")</f>
        <v xml:space="preserve"> </v>
      </c>
      <c r="R22" s="105" t="str">
        <f>IF(P22&gt;0,P22*32, " ")</f>
        <v xml:space="preserve"> </v>
      </c>
      <c r="S22" s="107">
        <f t="shared" ref="S22:S30" si="18">IF(C22+G22+K22+O22&gt;0,C22+G22+K22+O22, " ")</f>
        <v>2</v>
      </c>
      <c r="T22" s="108" t="str">
        <f t="shared" ref="T22:T30" si="19">IF(D22+H22+L22+P22&gt;0, D22+H22+L22+P22, " ")</f>
        <v xml:space="preserve"> </v>
      </c>
      <c r="U22" s="108">
        <f t="shared" ref="U22:V30" si="20">IF(S22&lt;&gt;" ", (IF(E22&lt;&gt;" ", E22, 0)+IF(I22&lt;&gt;" ", I22, 0)+IF(M22&lt;&gt;" ", M22, 0)+IF(Q22&lt;&gt;" ", Q22, 0)), " ")</f>
        <v>68</v>
      </c>
      <c r="V22" s="138" t="str">
        <f t="shared" si="20"/>
        <v xml:space="preserve"> </v>
      </c>
      <c r="W22" s="110"/>
      <c r="X22" s="110"/>
    </row>
    <row r="23" spans="1:24" ht="15" customHeight="1" x14ac:dyDescent="0.2">
      <c r="A23" s="111">
        <v>2</v>
      </c>
      <c r="B23" s="120" t="s">
        <v>52</v>
      </c>
      <c r="C23" s="121">
        <v>2</v>
      </c>
      <c r="D23" s="122"/>
      <c r="E23" s="115">
        <f t="shared" si="15"/>
        <v>68</v>
      </c>
      <c r="F23" s="116" t="str">
        <f t="shared" si="15"/>
        <v xml:space="preserve"> </v>
      </c>
      <c r="G23" s="122">
        <v>2</v>
      </c>
      <c r="H23" s="122">
        <v>2</v>
      </c>
      <c r="I23" s="115">
        <f t="shared" si="16"/>
        <v>68</v>
      </c>
      <c r="J23" s="116">
        <f t="shared" si="16"/>
        <v>68</v>
      </c>
      <c r="K23" s="121">
        <v>2</v>
      </c>
      <c r="L23" s="122">
        <v>2</v>
      </c>
      <c r="M23" s="115">
        <f t="shared" si="17"/>
        <v>68</v>
      </c>
      <c r="N23" s="116">
        <f t="shared" si="17"/>
        <v>68</v>
      </c>
      <c r="O23" s="122">
        <v>2</v>
      </c>
      <c r="P23" s="122">
        <v>2</v>
      </c>
      <c r="Q23" s="115">
        <f>IF(O23&gt;0,O23*32, " ")</f>
        <v>64</v>
      </c>
      <c r="R23" s="116">
        <f>IF(P23&gt;0,P23*32, " ")</f>
        <v>64</v>
      </c>
      <c r="S23" s="118">
        <f t="shared" si="18"/>
        <v>8</v>
      </c>
      <c r="T23" s="115">
        <f t="shared" si="19"/>
        <v>6</v>
      </c>
      <c r="U23" s="115">
        <f t="shared" si="20"/>
        <v>268</v>
      </c>
      <c r="V23" s="116">
        <f t="shared" si="20"/>
        <v>200</v>
      </c>
      <c r="W23" s="110"/>
      <c r="X23" s="110"/>
    </row>
    <row r="24" spans="1:24" ht="15" customHeight="1" x14ac:dyDescent="0.2">
      <c r="A24" s="111">
        <v>3</v>
      </c>
      <c r="B24" s="120" t="s">
        <v>64</v>
      </c>
      <c r="C24" s="121">
        <v>2</v>
      </c>
      <c r="D24" s="122"/>
      <c r="E24" s="115">
        <v>68</v>
      </c>
      <c r="F24" s="116"/>
      <c r="G24" s="122">
        <v>2</v>
      </c>
      <c r="H24" s="122"/>
      <c r="I24" s="115">
        <v>68</v>
      </c>
      <c r="J24" s="116"/>
      <c r="K24" s="121">
        <v>2</v>
      </c>
      <c r="L24" s="122"/>
      <c r="M24" s="115">
        <v>68</v>
      </c>
      <c r="N24" s="116"/>
      <c r="O24" s="122">
        <v>2</v>
      </c>
      <c r="P24" s="122"/>
      <c r="Q24" s="115">
        <v>64</v>
      </c>
      <c r="R24" s="116"/>
      <c r="S24" s="118">
        <v>8</v>
      </c>
      <c r="T24" s="115"/>
      <c r="U24" s="115">
        <v>268</v>
      </c>
      <c r="V24" s="116"/>
      <c r="W24" s="110"/>
      <c r="X24" s="110"/>
    </row>
    <row r="25" spans="1:24" ht="15" customHeight="1" x14ac:dyDescent="0.2">
      <c r="A25" s="111">
        <v>4</v>
      </c>
      <c r="B25" s="120" t="s">
        <v>30</v>
      </c>
      <c r="C25" s="121">
        <v>2</v>
      </c>
      <c r="D25" s="122"/>
      <c r="E25" s="115">
        <f t="shared" si="15"/>
        <v>68</v>
      </c>
      <c r="F25" s="116" t="str">
        <f t="shared" si="15"/>
        <v xml:space="preserve"> </v>
      </c>
      <c r="G25" s="122"/>
      <c r="H25" s="122"/>
      <c r="I25" s="115" t="str">
        <f t="shared" si="16"/>
        <v xml:space="preserve"> </v>
      </c>
      <c r="J25" s="116" t="str">
        <f t="shared" si="16"/>
        <v xml:space="preserve"> </v>
      </c>
      <c r="K25" s="121"/>
      <c r="L25" s="122"/>
      <c r="M25" s="115" t="str">
        <f t="shared" si="17"/>
        <v xml:space="preserve"> </v>
      </c>
      <c r="N25" s="116" t="str">
        <f t="shared" si="17"/>
        <v xml:space="preserve"> </v>
      </c>
      <c r="O25" s="122"/>
      <c r="P25" s="122"/>
      <c r="Q25" s="115" t="str">
        <f t="shared" ref="Q25:R27" si="21">IF(O25&gt;0,O25*32, " ")</f>
        <v xml:space="preserve"> </v>
      </c>
      <c r="R25" s="116" t="str">
        <f t="shared" si="21"/>
        <v xml:space="preserve"> </v>
      </c>
      <c r="S25" s="118">
        <f t="shared" si="18"/>
        <v>2</v>
      </c>
      <c r="T25" s="115" t="str">
        <f t="shared" si="19"/>
        <v xml:space="preserve"> </v>
      </c>
      <c r="U25" s="115">
        <f t="shared" si="20"/>
        <v>68</v>
      </c>
      <c r="V25" s="116" t="str">
        <f t="shared" si="20"/>
        <v xml:space="preserve"> </v>
      </c>
      <c r="W25" s="110"/>
      <c r="X25" s="110"/>
    </row>
    <row r="26" spans="1:24" ht="15" customHeight="1" x14ac:dyDescent="0.2">
      <c r="A26" s="111">
        <v>5</v>
      </c>
      <c r="B26" s="120" t="s">
        <v>53</v>
      </c>
      <c r="C26" s="121"/>
      <c r="D26" s="122"/>
      <c r="E26" s="115" t="str">
        <f t="shared" si="15"/>
        <v xml:space="preserve"> </v>
      </c>
      <c r="F26" s="116" t="str">
        <f t="shared" si="15"/>
        <v xml:space="preserve"> </v>
      </c>
      <c r="G26" s="122">
        <v>2</v>
      </c>
      <c r="H26" s="123"/>
      <c r="I26" s="115">
        <f t="shared" si="16"/>
        <v>68</v>
      </c>
      <c r="J26" s="116" t="str">
        <f t="shared" si="16"/>
        <v xml:space="preserve"> </v>
      </c>
      <c r="K26" s="122">
        <v>2</v>
      </c>
      <c r="L26" s="123"/>
      <c r="M26" s="115">
        <f t="shared" si="17"/>
        <v>68</v>
      </c>
      <c r="N26" s="116" t="str">
        <f t="shared" si="17"/>
        <v xml:space="preserve"> </v>
      </c>
      <c r="O26" s="122">
        <v>2</v>
      </c>
      <c r="P26" s="123"/>
      <c r="Q26" s="115">
        <f t="shared" si="21"/>
        <v>64</v>
      </c>
      <c r="R26" s="116" t="str">
        <f t="shared" si="21"/>
        <v xml:space="preserve"> </v>
      </c>
      <c r="S26" s="118">
        <f t="shared" si="18"/>
        <v>6</v>
      </c>
      <c r="T26" s="115" t="str">
        <f t="shared" si="19"/>
        <v xml:space="preserve"> </v>
      </c>
      <c r="U26" s="115">
        <f t="shared" si="20"/>
        <v>200</v>
      </c>
      <c r="V26" s="116" t="str">
        <f t="shared" si="20"/>
        <v xml:space="preserve"> </v>
      </c>
      <c r="W26" s="110"/>
      <c r="X26" s="110"/>
    </row>
    <row r="27" spans="1:24" ht="15" customHeight="1" x14ac:dyDescent="0.2">
      <c r="A27" s="111">
        <v>6</v>
      </c>
      <c r="B27" s="120" t="s">
        <v>76</v>
      </c>
      <c r="C27" s="121"/>
      <c r="D27" s="122"/>
      <c r="E27" s="115" t="str">
        <f t="shared" si="15"/>
        <v xml:space="preserve"> </v>
      </c>
      <c r="F27" s="116" t="str">
        <f t="shared" si="15"/>
        <v xml:space="preserve"> </v>
      </c>
      <c r="G27" s="122">
        <v>2</v>
      </c>
      <c r="H27" s="122"/>
      <c r="I27" s="115">
        <f t="shared" si="16"/>
        <v>68</v>
      </c>
      <c r="J27" s="116" t="str">
        <f t="shared" si="16"/>
        <v xml:space="preserve"> </v>
      </c>
      <c r="K27" s="122"/>
      <c r="L27" s="123"/>
      <c r="M27" s="115" t="str">
        <f t="shared" si="17"/>
        <v xml:space="preserve"> </v>
      </c>
      <c r="N27" s="116" t="str">
        <f t="shared" si="17"/>
        <v xml:space="preserve"> </v>
      </c>
      <c r="O27" s="123"/>
      <c r="P27" s="123"/>
      <c r="Q27" s="115" t="str">
        <f t="shared" si="21"/>
        <v xml:space="preserve"> </v>
      </c>
      <c r="R27" s="116" t="str">
        <f t="shared" si="21"/>
        <v xml:space="preserve"> </v>
      </c>
      <c r="S27" s="118">
        <f t="shared" si="18"/>
        <v>2</v>
      </c>
      <c r="T27" s="115" t="str">
        <f t="shared" si="19"/>
        <v xml:space="preserve"> </v>
      </c>
      <c r="U27" s="115">
        <f t="shared" si="20"/>
        <v>68</v>
      </c>
      <c r="V27" s="116" t="str">
        <f t="shared" si="20"/>
        <v xml:space="preserve"> </v>
      </c>
      <c r="W27" s="110"/>
      <c r="X27" s="110"/>
    </row>
    <row r="28" spans="1:24" ht="15" customHeight="1" x14ac:dyDescent="0.2">
      <c r="A28" s="111">
        <v>7</v>
      </c>
      <c r="B28" s="120" t="s">
        <v>25</v>
      </c>
      <c r="C28" s="121"/>
      <c r="D28" s="122"/>
      <c r="E28" s="115" t="str">
        <f t="shared" si="15"/>
        <v xml:space="preserve"> </v>
      </c>
      <c r="F28" s="116" t="str">
        <f t="shared" si="15"/>
        <v xml:space="preserve"> </v>
      </c>
      <c r="G28" s="122"/>
      <c r="H28" s="122"/>
      <c r="I28" s="115" t="str">
        <f t="shared" si="16"/>
        <v xml:space="preserve"> </v>
      </c>
      <c r="J28" s="116" t="str">
        <f t="shared" si="16"/>
        <v xml:space="preserve"> </v>
      </c>
      <c r="K28" s="121">
        <v>2</v>
      </c>
      <c r="L28" s="122"/>
      <c r="M28" s="115">
        <f t="shared" si="17"/>
        <v>68</v>
      </c>
      <c r="N28" s="116" t="str">
        <f t="shared" si="17"/>
        <v xml:space="preserve"> </v>
      </c>
      <c r="O28" s="122"/>
      <c r="P28" s="122"/>
      <c r="Q28" s="115" t="str">
        <f>IF(O28&gt;0,O28*34, " ")</f>
        <v xml:space="preserve"> </v>
      </c>
      <c r="R28" s="116" t="str">
        <f>IF(P28&gt;0,P28*34, " ")</f>
        <v xml:space="preserve"> </v>
      </c>
      <c r="S28" s="118">
        <f t="shared" si="18"/>
        <v>2</v>
      </c>
      <c r="T28" s="115" t="str">
        <f t="shared" si="19"/>
        <v xml:space="preserve"> </v>
      </c>
      <c r="U28" s="115">
        <f t="shared" si="20"/>
        <v>68</v>
      </c>
      <c r="V28" s="116" t="str">
        <f t="shared" si="20"/>
        <v xml:space="preserve"> </v>
      </c>
      <c r="W28" s="110"/>
      <c r="X28" s="110"/>
    </row>
    <row r="29" spans="1:24" ht="15" customHeight="1" x14ac:dyDescent="0.2">
      <c r="A29" s="111">
        <v>8</v>
      </c>
      <c r="B29" s="120" t="s">
        <v>34</v>
      </c>
      <c r="C29" s="121"/>
      <c r="D29" s="122"/>
      <c r="E29" s="115" t="str">
        <f t="shared" si="15"/>
        <v xml:space="preserve"> </v>
      </c>
      <c r="F29" s="116" t="str">
        <f t="shared" si="15"/>
        <v xml:space="preserve"> </v>
      </c>
      <c r="G29" s="122"/>
      <c r="H29" s="122"/>
      <c r="I29" s="115" t="str">
        <f t="shared" si="16"/>
        <v xml:space="preserve"> </v>
      </c>
      <c r="J29" s="116" t="str">
        <f t="shared" si="16"/>
        <v xml:space="preserve"> </v>
      </c>
      <c r="K29" s="121">
        <v>2</v>
      </c>
      <c r="L29" s="122"/>
      <c r="M29" s="115">
        <f t="shared" si="17"/>
        <v>68</v>
      </c>
      <c r="N29" s="116" t="str">
        <f t="shared" si="17"/>
        <v xml:space="preserve"> </v>
      </c>
      <c r="O29" s="122"/>
      <c r="P29" s="122"/>
      <c r="Q29" s="115" t="str">
        <f>IF(O29&gt;0,O29*32, " ")</f>
        <v xml:space="preserve"> </v>
      </c>
      <c r="R29" s="116" t="str">
        <f>IF(P29&gt;0,P29*32, " ")</f>
        <v xml:space="preserve"> </v>
      </c>
      <c r="S29" s="118">
        <f t="shared" si="18"/>
        <v>2</v>
      </c>
      <c r="T29" s="115" t="str">
        <f t="shared" si="19"/>
        <v xml:space="preserve"> </v>
      </c>
      <c r="U29" s="115">
        <f t="shared" si="20"/>
        <v>68</v>
      </c>
      <c r="V29" s="116" t="str">
        <f t="shared" si="20"/>
        <v xml:space="preserve"> </v>
      </c>
      <c r="W29" s="110"/>
      <c r="X29" s="110"/>
    </row>
    <row r="30" spans="1:24" ht="15" customHeight="1" x14ac:dyDescent="0.2">
      <c r="A30" s="111">
        <v>9</v>
      </c>
      <c r="B30" s="120" t="s">
        <v>73</v>
      </c>
      <c r="C30" s="121"/>
      <c r="D30" s="122"/>
      <c r="E30" s="115" t="str">
        <f t="shared" si="15"/>
        <v xml:space="preserve"> </v>
      </c>
      <c r="F30" s="116" t="str">
        <f t="shared" si="15"/>
        <v xml:space="preserve"> </v>
      </c>
      <c r="G30" s="122"/>
      <c r="H30" s="122"/>
      <c r="I30" s="115" t="str">
        <f t="shared" si="16"/>
        <v xml:space="preserve"> </v>
      </c>
      <c r="J30" s="116" t="str">
        <f t="shared" si="16"/>
        <v xml:space="preserve"> </v>
      </c>
      <c r="K30" s="121"/>
      <c r="L30" s="122"/>
      <c r="M30" s="115" t="str">
        <f t="shared" si="17"/>
        <v xml:space="preserve"> </v>
      </c>
      <c r="N30" s="116" t="str">
        <f t="shared" si="17"/>
        <v xml:space="preserve"> </v>
      </c>
      <c r="O30" s="122">
        <v>2</v>
      </c>
      <c r="P30" s="139"/>
      <c r="Q30" s="115">
        <f>IF(O30&gt;0,O30*32, " ")</f>
        <v>64</v>
      </c>
      <c r="R30" s="116" t="str">
        <f>IF(P30&gt;0,P30*32, " ")</f>
        <v xml:space="preserve"> </v>
      </c>
      <c r="S30" s="118">
        <f t="shared" si="18"/>
        <v>2</v>
      </c>
      <c r="T30" s="115" t="str">
        <f t="shared" si="19"/>
        <v xml:space="preserve"> </v>
      </c>
      <c r="U30" s="115">
        <f t="shared" si="20"/>
        <v>64</v>
      </c>
      <c r="V30" s="116" t="str">
        <f t="shared" si="20"/>
        <v xml:space="preserve"> </v>
      </c>
      <c r="W30" s="110"/>
      <c r="X30" s="110"/>
    </row>
    <row r="31" spans="1:24" ht="15" customHeight="1" x14ac:dyDescent="0.2">
      <c r="A31" s="111">
        <v>10</v>
      </c>
      <c r="B31" s="120" t="s">
        <v>77</v>
      </c>
      <c r="C31" s="121"/>
      <c r="D31" s="122"/>
      <c r="E31" s="115"/>
      <c r="F31" s="116"/>
      <c r="G31" s="122"/>
      <c r="H31" s="122"/>
      <c r="I31" s="115"/>
      <c r="J31" s="116"/>
      <c r="K31" s="124"/>
      <c r="L31" s="122"/>
      <c r="M31" s="115"/>
      <c r="N31" s="116"/>
      <c r="O31" s="122">
        <v>2</v>
      </c>
      <c r="P31" s="139"/>
      <c r="Q31" s="115">
        <v>64</v>
      </c>
      <c r="R31" s="116"/>
      <c r="S31" s="118">
        <v>2</v>
      </c>
      <c r="T31" s="115"/>
      <c r="U31" s="115">
        <v>64</v>
      </c>
      <c r="V31" s="116"/>
      <c r="W31" s="110"/>
      <c r="X31" s="110"/>
    </row>
    <row r="32" spans="1:24" ht="15" customHeight="1" x14ac:dyDescent="0.2">
      <c r="A32" s="111">
        <v>11</v>
      </c>
      <c r="B32" s="120" t="s">
        <v>33</v>
      </c>
      <c r="C32" s="121"/>
      <c r="D32" s="122"/>
      <c r="E32" s="115" t="str">
        <f t="shared" ref="E32:F34" si="22">IF(C32&gt;0,C32*34, " ")</f>
        <v xml:space="preserve"> </v>
      </c>
      <c r="F32" s="116" t="str">
        <f t="shared" si="22"/>
        <v xml:space="preserve"> </v>
      </c>
      <c r="G32" s="123"/>
      <c r="H32" s="123"/>
      <c r="I32" s="115" t="str">
        <f t="shared" ref="I32:J34" si="23">IF(G32&gt;0,G32*34, " ")</f>
        <v xml:space="preserve"> </v>
      </c>
      <c r="J32" s="116" t="str">
        <f t="shared" si="23"/>
        <v xml:space="preserve"> </v>
      </c>
      <c r="K32" s="124"/>
      <c r="L32" s="122"/>
      <c r="M32" s="115" t="str">
        <f t="shared" ref="M32:N34" si="24">IF(K32&gt;0,K32*34, " ")</f>
        <v xml:space="preserve"> </v>
      </c>
      <c r="N32" s="116" t="str">
        <f t="shared" si="24"/>
        <v xml:space="preserve"> </v>
      </c>
      <c r="O32" s="122">
        <v>2</v>
      </c>
      <c r="P32" s="139"/>
      <c r="Q32" s="115">
        <f t="shared" ref="Q32:R34" si="25">IF(O32&gt;0,O32*32, " ")</f>
        <v>64</v>
      </c>
      <c r="R32" s="116" t="str">
        <f t="shared" si="25"/>
        <v xml:space="preserve"> </v>
      </c>
      <c r="S32" s="118">
        <f>IF(C32+G32+K32+O32&gt;0,C32+G32+K32+O32, " ")</f>
        <v>2</v>
      </c>
      <c r="T32" s="115" t="str">
        <f>IF(D32+H32+L32+P32&gt;0, D32+H32+L32+P32, " ")</f>
        <v xml:space="preserve"> </v>
      </c>
      <c r="U32" s="115">
        <f t="shared" ref="U32:V34" si="26">IF(S32&lt;&gt;" ", (IF(E32&lt;&gt;" ", E32, 0)+IF(I32&lt;&gt;" ", I32, 0)+IF(M32&lt;&gt;" ", M32, 0)+IF(Q32&lt;&gt;" ", Q32, 0)), " ")</f>
        <v>64</v>
      </c>
      <c r="V32" s="116" t="str">
        <f t="shared" si="26"/>
        <v xml:space="preserve"> </v>
      </c>
      <c r="W32" s="110"/>
      <c r="X32" s="110"/>
    </row>
    <row r="33" spans="1:24" ht="15" customHeight="1" x14ac:dyDescent="0.2">
      <c r="A33" s="111">
        <v>12</v>
      </c>
      <c r="B33" s="120" t="s">
        <v>44</v>
      </c>
      <c r="C33" s="121"/>
      <c r="D33" s="122"/>
      <c r="E33" s="115" t="str">
        <f t="shared" si="22"/>
        <v xml:space="preserve"> </v>
      </c>
      <c r="F33" s="116" t="str">
        <f t="shared" si="22"/>
        <v xml:space="preserve"> </v>
      </c>
      <c r="G33" s="122"/>
      <c r="H33" s="122"/>
      <c r="I33" s="115" t="str">
        <f t="shared" si="23"/>
        <v xml:space="preserve"> </v>
      </c>
      <c r="J33" s="116" t="str">
        <f t="shared" si="23"/>
        <v xml:space="preserve"> </v>
      </c>
      <c r="K33" s="121"/>
      <c r="L33" s="122"/>
      <c r="M33" s="115" t="str">
        <f t="shared" si="24"/>
        <v xml:space="preserve"> </v>
      </c>
      <c r="N33" s="116" t="str">
        <f t="shared" si="24"/>
        <v xml:space="preserve"> </v>
      </c>
      <c r="O33" s="122">
        <v>2</v>
      </c>
      <c r="P33" s="122"/>
      <c r="Q33" s="115">
        <f t="shared" si="25"/>
        <v>64</v>
      </c>
      <c r="R33" s="116" t="str">
        <f t="shared" si="25"/>
        <v xml:space="preserve"> </v>
      </c>
      <c r="S33" s="118">
        <f>IF(C33+G33+K33+O33&gt;0,C33+G33+K33+O33, " ")</f>
        <v>2</v>
      </c>
      <c r="T33" s="115" t="str">
        <f>IF(D33+H33+L33+P33&gt;0, D33+H33+L33+P33, " ")</f>
        <v xml:space="preserve"> </v>
      </c>
      <c r="U33" s="115">
        <f t="shared" si="26"/>
        <v>64</v>
      </c>
      <c r="V33" s="116" t="str">
        <f t="shared" si="26"/>
        <v xml:space="preserve"> </v>
      </c>
      <c r="W33" s="110"/>
      <c r="X33" s="110"/>
    </row>
    <row r="34" spans="1:24" ht="15" customHeight="1" x14ac:dyDescent="0.2">
      <c r="A34" s="111">
        <v>13</v>
      </c>
      <c r="B34" s="120" t="s">
        <v>21</v>
      </c>
      <c r="C34" s="121"/>
      <c r="D34" s="122">
        <v>4</v>
      </c>
      <c r="E34" s="115" t="str">
        <f t="shared" si="22"/>
        <v xml:space="preserve"> </v>
      </c>
      <c r="F34" s="116">
        <f t="shared" si="22"/>
        <v>136</v>
      </c>
      <c r="G34" s="122"/>
      <c r="H34" s="122">
        <v>6</v>
      </c>
      <c r="I34" s="115" t="str">
        <f t="shared" si="23"/>
        <v xml:space="preserve"> </v>
      </c>
      <c r="J34" s="116">
        <f t="shared" si="23"/>
        <v>204</v>
      </c>
      <c r="K34" s="121"/>
      <c r="L34" s="122">
        <v>6</v>
      </c>
      <c r="M34" s="115" t="str">
        <f t="shared" si="24"/>
        <v xml:space="preserve"> </v>
      </c>
      <c r="N34" s="116">
        <f t="shared" si="24"/>
        <v>204</v>
      </c>
      <c r="O34" s="122"/>
      <c r="P34" s="122">
        <v>6</v>
      </c>
      <c r="Q34" s="115" t="str">
        <f t="shared" si="25"/>
        <v xml:space="preserve"> </v>
      </c>
      <c r="R34" s="116">
        <f t="shared" si="25"/>
        <v>192</v>
      </c>
      <c r="S34" s="118" t="str">
        <f>IF(C34+G34+K34+O34&gt;0,C34+G34+K34+O34, " ")</f>
        <v xml:space="preserve"> </v>
      </c>
      <c r="T34" s="115">
        <f>IF(D34+H34+L34+P34&gt;0, D34+H34+L34+P34, " ")</f>
        <v>22</v>
      </c>
      <c r="U34" s="115" t="str">
        <f t="shared" si="26"/>
        <v xml:space="preserve"> </v>
      </c>
      <c r="V34" s="116">
        <f t="shared" si="26"/>
        <v>736</v>
      </c>
      <c r="W34" s="110"/>
      <c r="X34" s="110"/>
    </row>
    <row r="35" spans="1:24" ht="15" customHeight="1" x14ac:dyDescent="0.2">
      <c r="A35" s="111"/>
      <c r="B35" s="120" t="s">
        <v>54</v>
      </c>
      <c r="C35" s="121"/>
      <c r="D35" s="122"/>
      <c r="E35" s="115"/>
      <c r="F35" s="116"/>
      <c r="G35" s="122"/>
      <c r="H35" s="122"/>
      <c r="I35" s="115"/>
      <c r="J35" s="116"/>
      <c r="K35" s="121"/>
      <c r="L35" s="122"/>
      <c r="M35" s="115"/>
      <c r="N35" s="116"/>
      <c r="O35" s="122"/>
      <c r="P35" s="122"/>
      <c r="Q35" s="115"/>
      <c r="R35" s="116"/>
      <c r="S35" s="118"/>
      <c r="T35" s="115"/>
      <c r="U35" s="115"/>
      <c r="V35" s="116"/>
      <c r="W35" s="110"/>
      <c r="X35" s="110"/>
    </row>
    <row r="36" spans="1:24" ht="15" customHeight="1" thickBot="1" x14ac:dyDescent="0.25">
      <c r="A36" s="111"/>
      <c r="B36" s="35" t="s">
        <v>71</v>
      </c>
      <c r="C36" s="121"/>
      <c r="D36" s="122"/>
      <c r="E36" s="115" t="str">
        <f>IF(C36&gt;0,C36*34, " ")</f>
        <v xml:space="preserve"> </v>
      </c>
      <c r="F36" s="116" t="str">
        <f>IF(D36&gt;0,D36*34, " ")</f>
        <v xml:space="preserve"> </v>
      </c>
      <c r="G36" s="122"/>
      <c r="H36" s="122"/>
      <c r="I36" s="115" t="str">
        <f>IF(G36&gt;0,G36*34, " ")</f>
        <v xml:space="preserve"> </v>
      </c>
      <c r="J36" s="116" t="str">
        <f>IF(H36&gt;0,H36*34, " ")</f>
        <v xml:space="preserve"> </v>
      </c>
      <c r="K36" s="121"/>
      <c r="L36" s="122"/>
      <c r="M36" s="115" t="str">
        <f>IF(K36&gt;0,K36*34, " ")</f>
        <v xml:space="preserve"> </v>
      </c>
      <c r="N36" s="116" t="str">
        <f>IF(L36&gt;0,L36*34, " ")</f>
        <v xml:space="preserve"> </v>
      </c>
      <c r="O36" s="122"/>
      <c r="P36" s="122"/>
      <c r="Q36" s="115" t="str">
        <f>IF(O36&gt;0,O36*32, " ")</f>
        <v xml:space="preserve"> </v>
      </c>
      <c r="R36" s="127" t="str">
        <f>IF(P36&gt;0,P36*32, " ")</f>
        <v xml:space="preserve"> </v>
      </c>
      <c r="S36" s="125"/>
      <c r="T36" s="126"/>
      <c r="U36" s="126"/>
      <c r="V36" s="127"/>
      <c r="W36" s="110"/>
      <c r="X36" s="110"/>
    </row>
    <row r="37" spans="1:24" ht="27" customHeight="1" thickBot="1" x14ac:dyDescent="0.25">
      <c r="A37" s="232" t="s">
        <v>17</v>
      </c>
      <c r="B37" s="233"/>
      <c r="C37" s="140">
        <f>SUM(C7:C18)</f>
        <v>18</v>
      </c>
      <c r="D37" s="140">
        <f>SUM(D7:D20)</f>
        <v>2</v>
      </c>
      <c r="E37" s="140">
        <f>SUM(E7:E18)</f>
        <v>612</v>
      </c>
      <c r="F37" s="140">
        <f>SUM(F7:F20)</f>
        <v>68</v>
      </c>
      <c r="G37" s="140">
        <f>SUM(G7:G18)</f>
        <v>14</v>
      </c>
      <c r="H37" s="141">
        <f>SUM(H7:H16)</f>
        <v>0</v>
      </c>
      <c r="I37" s="167">
        <f>SUM(I7:I18)</f>
        <v>476</v>
      </c>
      <c r="J37" s="142">
        <f>SUM(J7:J16)</f>
        <v>0</v>
      </c>
      <c r="K37" s="140">
        <f>SUM(K7:K19)</f>
        <v>12</v>
      </c>
      <c r="L37" s="141">
        <f t="shared" ref="L37:R37" si="27">SUM(L7:L16)</f>
        <v>0</v>
      </c>
      <c r="M37" s="167">
        <f>SUM(M7:M18)</f>
        <v>408</v>
      </c>
      <c r="N37" s="142">
        <f t="shared" si="27"/>
        <v>0</v>
      </c>
      <c r="O37" s="140">
        <f>SUM(O7:O19)</f>
        <v>8</v>
      </c>
      <c r="P37" s="141">
        <f t="shared" si="27"/>
        <v>0</v>
      </c>
      <c r="Q37" s="167">
        <f>SUM(Q7:Q19)</f>
        <v>256</v>
      </c>
      <c r="R37" s="142">
        <f t="shared" si="27"/>
        <v>0</v>
      </c>
      <c r="S37" s="143">
        <f>SUM(S7:S18)</f>
        <v>52</v>
      </c>
      <c r="T37" s="144">
        <f>SUM(T7:T16)</f>
        <v>2</v>
      </c>
      <c r="U37" s="158">
        <f>SUM(U7:U18)</f>
        <v>1752</v>
      </c>
      <c r="V37" s="145">
        <f>SUM(V7:V16)</f>
        <v>68</v>
      </c>
      <c r="W37" s="110"/>
      <c r="X37" s="110"/>
    </row>
    <row r="38" spans="1:24" ht="15" customHeight="1" thickBot="1" x14ac:dyDescent="0.25">
      <c r="A38" s="222" t="s">
        <v>18</v>
      </c>
      <c r="B38" s="223"/>
      <c r="C38" s="146">
        <f t="shared" ref="C38:V38" si="28">SUM(C22:C36)</f>
        <v>8</v>
      </c>
      <c r="D38" s="147">
        <f t="shared" si="28"/>
        <v>4</v>
      </c>
      <c r="E38" s="147">
        <f t="shared" si="28"/>
        <v>272</v>
      </c>
      <c r="F38" s="148">
        <f t="shared" si="28"/>
        <v>136</v>
      </c>
      <c r="G38" s="146">
        <f t="shared" si="28"/>
        <v>8</v>
      </c>
      <c r="H38" s="147">
        <f t="shared" si="28"/>
        <v>8</v>
      </c>
      <c r="I38" s="147">
        <f t="shared" si="28"/>
        <v>272</v>
      </c>
      <c r="J38" s="148">
        <f t="shared" si="28"/>
        <v>272</v>
      </c>
      <c r="K38" s="146">
        <f t="shared" si="28"/>
        <v>10</v>
      </c>
      <c r="L38" s="147">
        <f t="shared" si="28"/>
        <v>8</v>
      </c>
      <c r="M38" s="147">
        <f t="shared" si="28"/>
        <v>340</v>
      </c>
      <c r="N38" s="148">
        <f t="shared" si="28"/>
        <v>272</v>
      </c>
      <c r="O38" s="146">
        <f t="shared" si="28"/>
        <v>14</v>
      </c>
      <c r="P38" s="147">
        <f t="shared" si="28"/>
        <v>8</v>
      </c>
      <c r="Q38" s="147">
        <f t="shared" si="28"/>
        <v>448</v>
      </c>
      <c r="R38" s="148">
        <f t="shared" si="28"/>
        <v>256</v>
      </c>
      <c r="S38" s="146">
        <f t="shared" si="28"/>
        <v>40</v>
      </c>
      <c r="T38" s="147">
        <f t="shared" si="28"/>
        <v>28</v>
      </c>
      <c r="U38" s="147">
        <f t="shared" si="28"/>
        <v>1332</v>
      </c>
      <c r="V38" s="148">
        <f t="shared" si="28"/>
        <v>936</v>
      </c>
      <c r="W38" s="149"/>
      <c r="X38" s="149"/>
    </row>
    <row r="39" spans="1:24" ht="15" customHeight="1" thickTop="1" thickBot="1" x14ac:dyDescent="0.25">
      <c r="A39" s="234" t="s">
        <v>19</v>
      </c>
      <c r="B39" s="235"/>
      <c r="C39" s="150">
        <f t="shared" ref="C39:V39" si="29">C37+C38</f>
        <v>26</v>
      </c>
      <c r="D39" s="151">
        <f t="shared" si="29"/>
        <v>6</v>
      </c>
      <c r="E39" s="151">
        <f t="shared" si="29"/>
        <v>884</v>
      </c>
      <c r="F39" s="152">
        <f t="shared" si="29"/>
        <v>204</v>
      </c>
      <c r="G39" s="150">
        <f t="shared" si="29"/>
        <v>22</v>
      </c>
      <c r="H39" s="151">
        <f t="shared" si="29"/>
        <v>8</v>
      </c>
      <c r="I39" s="151">
        <f t="shared" si="29"/>
        <v>748</v>
      </c>
      <c r="J39" s="152">
        <f t="shared" si="29"/>
        <v>272</v>
      </c>
      <c r="K39" s="150">
        <f t="shared" si="29"/>
        <v>22</v>
      </c>
      <c r="L39" s="151">
        <f t="shared" si="29"/>
        <v>8</v>
      </c>
      <c r="M39" s="151">
        <f t="shared" si="29"/>
        <v>748</v>
      </c>
      <c r="N39" s="152">
        <f t="shared" si="29"/>
        <v>272</v>
      </c>
      <c r="O39" s="150">
        <f t="shared" si="29"/>
        <v>22</v>
      </c>
      <c r="P39" s="151">
        <f t="shared" si="29"/>
        <v>8</v>
      </c>
      <c r="Q39" s="151">
        <f t="shared" si="29"/>
        <v>704</v>
      </c>
      <c r="R39" s="152">
        <f t="shared" si="29"/>
        <v>256</v>
      </c>
      <c r="S39" s="150">
        <f t="shared" si="29"/>
        <v>92</v>
      </c>
      <c r="T39" s="151">
        <f t="shared" si="29"/>
        <v>30</v>
      </c>
      <c r="U39" s="151">
        <f t="shared" si="29"/>
        <v>3084</v>
      </c>
      <c r="V39" s="152">
        <f t="shared" si="29"/>
        <v>1004</v>
      </c>
      <c r="W39" s="153"/>
      <c r="X39" s="153"/>
    </row>
    <row r="40" spans="1:24" ht="15" customHeight="1" thickTop="1" thickBot="1" x14ac:dyDescent="0.25">
      <c r="A40" s="236"/>
      <c r="B40" s="237"/>
      <c r="C40" s="226">
        <f>C39+D39</f>
        <v>32</v>
      </c>
      <c r="D40" s="227"/>
      <c r="E40" s="224">
        <f>E39+F39</f>
        <v>1088</v>
      </c>
      <c r="F40" s="225"/>
      <c r="G40" s="226">
        <f>G39+H39</f>
        <v>30</v>
      </c>
      <c r="H40" s="227"/>
      <c r="I40" s="224">
        <f>I39+J39</f>
        <v>1020</v>
      </c>
      <c r="J40" s="225"/>
      <c r="K40" s="226">
        <f>K39+L39</f>
        <v>30</v>
      </c>
      <c r="L40" s="227"/>
      <c r="M40" s="224">
        <f>M39+N39</f>
        <v>1020</v>
      </c>
      <c r="N40" s="225"/>
      <c r="O40" s="226">
        <f>O39+P39</f>
        <v>30</v>
      </c>
      <c r="P40" s="227"/>
      <c r="Q40" s="224">
        <f>Q39+R39</f>
        <v>960</v>
      </c>
      <c r="R40" s="225"/>
      <c r="S40" s="226">
        <f>S39+T39</f>
        <v>122</v>
      </c>
      <c r="T40" s="227"/>
      <c r="U40" s="224">
        <f>U39+V39</f>
        <v>4088</v>
      </c>
      <c r="V40" s="225"/>
      <c r="W40" s="153"/>
      <c r="X40" s="153"/>
    </row>
    <row r="41" spans="1:24" ht="15" customHeight="1" thickTop="1" x14ac:dyDescent="0.2">
      <c r="A41" s="154"/>
      <c r="B41" s="155"/>
      <c r="C41" s="156"/>
      <c r="D41" s="156"/>
      <c r="E41" s="156"/>
      <c r="F41" s="156"/>
      <c r="G41" s="156"/>
      <c r="H41" s="156"/>
      <c r="I41" s="156"/>
      <c r="J41" s="157"/>
      <c r="K41" s="156"/>
      <c r="L41" s="156"/>
      <c r="M41" s="156"/>
      <c r="N41" s="156"/>
      <c r="O41" s="156"/>
      <c r="P41" s="156"/>
      <c r="Q41" s="156"/>
      <c r="R41" s="156"/>
      <c r="S41" s="156"/>
      <c r="T41" s="110"/>
      <c r="U41" s="156"/>
      <c r="V41" s="110"/>
      <c r="W41" s="110"/>
      <c r="X41" s="110"/>
    </row>
    <row r="42" spans="1:24" ht="32.65" customHeight="1" x14ac:dyDescent="0.2">
      <c r="B42" s="191" t="s">
        <v>66</v>
      </c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</row>
    <row r="43" spans="1:24" ht="15" customHeight="1" x14ac:dyDescent="0.2">
      <c r="B43" s="155" t="s">
        <v>49</v>
      </c>
    </row>
    <row r="44" spans="1:24" ht="15" customHeight="1" x14ac:dyDescent="0.2">
      <c r="B44" s="155" t="s">
        <v>50</v>
      </c>
    </row>
    <row r="45" spans="1:24" ht="15" customHeight="1" x14ac:dyDescent="0.2">
      <c r="B45" s="157" t="s">
        <v>72</v>
      </c>
    </row>
    <row r="46" spans="1:24" ht="15" customHeight="1" x14ac:dyDescent="0.2"/>
    <row r="47" spans="1:24" ht="15" customHeight="1" x14ac:dyDescent="0.2"/>
    <row r="48" spans="1:24" ht="15" customHeight="1" x14ac:dyDescent="0.2"/>
    <row r="49" ht="15" customHeight="1" x14ac:dyDescent="0.2"/>
  </sheetData>
  <mergeCells count="34">
    <mergeCell ref="B42:V42"/>
    <mergeCell ref="S40:T40"/>
    <mergeCell ref="U40:V40"/>
    <mergeCell ref="A39:B40"/>
    <mergeCell ref="C40:D40"/>
    <mergeCell ref="E40:F40"/>
    <mergeCell ref="G40:H40"/>
    <mergeCell ref="I40:J40"/>
    <mergeCell ref="K40:L40"/>
    <mergeCell ref="A38:B38"/>
    <mergeCell ref="M40:N40"/>
    <mergeCell ref="O40:P40"/>
    <mergeCell ref="Q40:R40"/>
    <mergeCell ref="O4:R4"/>
    <mergeCell ref="A6:B6"/>
    <mergeCell ref="A21:B21"/>
    <mergeCell ref="A37:B37"/>
    <mergeCell ref="S4:V4"/>
    <mergeCell ref="C5:D5"/>
    <mergeCell ref="E5:F5"/>
    <mergeCell ref="G5:H5"/>
    <mergeCell ref="I5:J5"/>
    <mergeCell ref="K5:L5"/>
    <mergeCell ref="M5:N5"/>
    <mergeCell ref="O5:P5"/>
    <mergeCell ref="Q5:R5"/>
    <mergeCell ref="K4:N4"/>
    <mergeCell ref="S5:T5"/>
    <mergeCell ref="U5:V5"/>
    <mergeCell ref="A1:G1"/>
    <mergeCell ref="A2:G2"/>
    <mergeCell ref="A4:B5"/>
    <mergeCell ref="C4:F4"/>
    <mergeCell ref="G4:J4"/>
  </mergeCells>
  <printOptions horizontalCentered="1" verticalCentered="1"/>
  <pageMargins left="0.19685039370078741" right="0.19685039370078741" top="0.19685039370078741" bottom="0.19685039370078741" header="0" footer="0"/>
  <pageSetup paperSize="9" scale="83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X42"/>
  <sheetViews>
    <sheetView zoomScale="80" zoomScaleNormal="80" workbookViewId="0">
      <selection sqref="A1:G1"/>
    </sheetView>
  </sheetViews>
  <sheetFormatPr defaultColWidth="9.140625" defaultRowHeight="12.75" x14ac:dyDescent="0.2"/>
  <cols>
    <col min="1" max="1" width="3.42578125" style="1" customWidth="1"/>
    <col min="2" max="2" width="38" style="1" customWidth="1"/>
    <col min="3" max="15" width="6.5703125" style="1" customWidth="1"/>
    <col min="16" max="16" width="6.5703125" style="2" customWidth="1"/>
    <col min="17" max="17" width="6.5703125" style="1" customWidth="1"/>
    <col min="18" max="18" width="6.5703125" style="2" customWidth="1"/>
    <col min="19" max="20" width="6.140625" style="2" customWidth="1"/>
    <col min="21" max="21" width="26.85546875" style="1" customWidth="1"/>
    <col min="22" max="16384" width="9.140625" style="1"/>
  </cols>
  <sheetData>
    <row r="1" spans="1:20" ht="15" customHeight="1" x14ac:dyDescent="0.2">
      <c r="A1" s="192" t="s">
        <v>29</v>
      </c>
      <c r="B1" s="193"/>
      <c r="C1" s="193"/>
      <c r="D1" s="193"/>
      <c r="E1" s="193"/>
      <c r="F1" s="193"/>
      <c r="G1" s="193"/>
    </row>
    <row r="2" spans="1:20" ht="15" customHeight="1" x14ac:dyDescent="0.2">
      <c r="A2" s="194" t="s">
        <v>40</v>
      </c>
      <c r="B2" s="195"/>
      <c r="C2" s="195"/>
      <c r="D2" s="195"/>
      <c r="E2" s="195"/>
      <c r="F2" s="195"/>
      <c r="G2" s="195"/>
    </row>
    <row r="3" spans="1:20" ht="15" customHeight="1" thickBot="1" x14ac:dyDescent="0.25">
      <c r="A3" s="57"/>
      <c r="B3" s="58"/>
    </row>
    <row r="4" spans="1:20" ht="15" customHeight="1" thickTop="1" x14ac:dyDescent="0.2">
      <c r="A4" s="196" t="s">
        <v>0</v>
      </c>
      <c r="B4" s="197"/>
      <c r="C4" s="200" t="s">
        <v>1</v>
      </c>
      <c r="D4" s="201"/>
      <c r="E4" s="201"/>
      <c r="F4" s="202"/>
      <c r="G4" s="203" t="s">
        <v>2</v>
      </c>
      <c r="H4" s="201"/>
      <c r="I4" s="201"/>
      <c r="J4" s="201"/>
      <c r="K4" s="200" t="s">
        <v>3</v>
      </c>
      <c r="L4" s="201"/>
      <c r="M4" s="201"/>
      <c r="N4" s="202"/>
      <c r="O4" s="206" t="s">
        <v>5</v>
      </c>
      <c r="P4" s="207"/>
      <c r="Q4" s="207"/>
      <c r="R4" s="208"/>
      <c r="S4" s="4"/>
      <c r="T4" s="4"/>
    </row>
    <row r="5" spans="1:20" ht="15" customHeight="1" x14ac:dyDescent="0.2">
      <c r="A5" s="198"/>
      <c r="B5" s="199"/>
      <c r="C5" s="188" t="s">
        <v>6</v>
      </c>
      <c r="D5" s="189"/>
      <c r="E5" s="186" t="s">
        <v>7</v>
      </c>
      <c r="F5" s="190"/>
      <c r="G5" s="187" t="s">
        <v>6</v>
      </c>
      <c r="H5" s="189"/>
      <c r="I5" s="186" t="s">
        <v>7</v>
      </c>
      <c r="J5" s="187"/>
      <c r="K5" s="188" t="s">
        <v>6</v>
      </c>
      <c r="L5" s="189"/>
      <c r="M5" s="186" t="s">
        <v>7</v>
      </c>
      <c r="N5" s="190"/>
      <c r="O5" s="188" t="s">
        <v>6</v>
      </c>
      <c r="P5" s="189"/>
      <c r="Q5" s="186" t="s">
        <v>7</v>
      </c>
      <c r="R5" s="190"/>
      <c r="S5" s="4"/>
      <c r="T5" s="4"/>
    </row>
    <row r="6" spans="1:20" ht="15" customHeight="1" thickBot="1" x14ac:dyDescent="0.25">
      <c r="A6" s="204" t="s">
        <v>8</v>
      </c>
      <c r="B6" s="205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75" t="s">
        <v>9</v>
      </c>
      <c r="P6" s="72" t="s">
        <v>10</v>
      </c>
      <c r="Q6" s="72" t="s">
        <v>9</v>
      </c>
      <c r="R6" s="73" t="s">
        <v>10</v>
      </c>
      <c r="S6" s="4"/>
      <c r="T6" s="4"/>
    </row>
    <row r="7" spans="1:20" ht="15" customHeight="1" x14ac:dyDescent="0.2">
      <c r="A7" s="59">
        <v>1</v>
      </c>
      <c r="B7" s="51" t="s">
        <v>11</v>
      </c>
      <c r="C7" s="33">
        <v>3</v>
      </c>
      <c r="D7" s="34"/>
      <c r="E7" s="27">
        <f>IF(C7&gt;0,C7*34, " ")</f>
        <v>102</v>
      </c>
      <c r="F7" s="28" t="str">
        <f>IF(D7&gt;0,D7*34, " ")</f>
        <v xml:space="preserve"> </v>
      </c>
      <c r="G7" s="39">
        <v>2</v>
      </c>
      <c r="H7" s="34"/>
      <c r="I7" s="27">
        <f>IF(G7&gt;0,G7*34, " ")</f>
        <v>68</v>
      </c>
      <c r="J7" s="28" t="str">
        <f>IF(H7&gt;0,H7*34, " ")</f>
        <v xml:space="preserve"> </v>
      </c>
      <c r="K7" s="33">
        <v>2</v>
      </c>
      <c r="L7" s="34"/>
      <c r="M7" s="27">
        <f>IF(K7&gt;0,K7*32, " ")</f>
        <v>64</v>
      </c>
      <c r="N7" s="28" t="str">
        <f>IF(L7&gt;0,L7*32, " ")</f>
        <v xml:space="preserve"> </v>
      </c>
      <c r="O7" s="76">
        <f>IF(C7+G7+K7&gt;0,C7+G7+K7, " ")</f>
        <v>7</v>
      </c>
      <c r="P7" s="31" t="str">
        <f>IF(D7+H7+L7&gt;0, D7+H7+L7, " ")</f>
        <v xml:space="preserve"> </v>
      </c>
      <c r="Q7" s="31">
        <f>IF(O7&lt;&gt;" ", (IF(E7&lt;&gt;" ", E7, 0)+IF(I7&lt;&gt;" ", I7, 0)+IF(M7&lt;&gt;" ", M7, 0)), " ")</f>
        <v>234</v>
      </c>
      <c r="R7" s="61" t="str">
        <f>IF(P7&lt;&gt;" ", (IF(F7&lt;&gt;" ", F7, 0)+IF(J7&lt;&gt;" ", J7, 0)+IF(N7&lt;&gt;" ", N7, 0)), " ")</f>
        <v xml:space="preserve"> </v>
      </c>
      <c r="S7" s="9"/>
      <c r="T7" s="9"/>
    </row>
    <row r="8" spans="1:20" ht="15" customHeight="1" x14ac:dyDescent="0.2">
      <c r="A8" s="59">
        <v>2</v>
      </c>
      <c r="B8" s="52" t="s">
        <v>12</v>
      </c>
      <c r="C8" s="36">
        <v>2</v>
      </c>
      <c r="D8" s="37"/>
      <c r="E8" s="29">
        <f>IF(C8&gt;0,C8*34, " ")</f>
        <v>68</v>
      </c>
      <c r="F8" s="30" t="str">
        <f>IF(D8&gt;0,D8*34, " ")</f>
        <v xml:space="preserve"> </v>
      </c>
      <c r="G8" s="40">
        <v>2</v>
      </c>
      <c r="H8" s="37"/>
      <c r="I8" s="29">
        <f>IF(G8&gt;0,G8*34, " ")</f>
        <v>68</v>
      </c>
      <c r="J8" s="30" t="str">
        <f>IF(H8&gt;0,H8*34, " ")</f>
        <v xml:space="preserve"> </v>
      </c>
      <c r="K8" s="36">
        <v>2</v>
      </c>
      <c r="L8" s="37"/>
      <c r="M8" s="29">
        <f>IF(K8&gt;0,K8*32, " ")</f>
        <v>64</v>
      </c>
      <c r="N8" s="30" t="str">
        <f>IF(L8&gt;0,L8*32, " ")</f>
        <v xml:space="preserve"> </v>
      </c>
      <c r="O8" s="77">
        <f t="shared" ref="O8:O15" si="0">IF(C8+G8+K8&gt;0,C8+G8+K8, " ")</f>
        <v>6</v>
      </c>
      <c r="P8" s="29" t="str">
        <f t="shared" ref="P8:P15" si="1">IF(D8+H8+L8&gt;0, D8+H8+L8, " ")</f>
        <v xml:space="preserve"> </v>
      </c>
      <c r="Q8" s="29">
        <f t="shared" ref="Q8:Q15" si="2">IF(O8&lt;&gt;" ", (IF(E8&lt;&gt;" ", E8, 0)+IF(I8&lt;&gt;" ", I8, 0)+IF(M8&lt;&gt;" ", M8, 0)), " ")</f>
        <v>200</v>
      </c>
      <c r="R8" s="30" t="str">
        <f t="shared" ref="R8:R15" si="3">IF(P8&lt;&gt;" ", (IF(F8&lt;&gt;" ", F8, 0)+IF(J8&lt;&gt;" ", J8, 0)+IF(N8&lt;&gt;" ", N8, 0)), " ")</f>
        <v xml:space="preserve"> </v>
      </c>
      <c r="S8" s="9"/>
      <c r="T8" s="9"/>
    </row>
    <row r="9" spans="1:20" ht="15" customHeight="1" x14ac:dyDescent="0.2">
      <c r="A9" s="59">
        <v>3</v>
      </c>
      <c r="B9" s="52" t="s">
        <v>14</v>
      </c>
      <c r="C9" s="36">
        <v>2</v>
      </c>
      <c r="D9" s="37"/>
      <c r="E9" s="29">
        <f t="shared" ref="E9:F14" si="4">IF(C9&gt;0,C9*34, " ")</f>
        <v>68</v>
      </c>
      <c r="F9" s="30" t="str">
        <f t="shared" si="4"/>
        <v xml:space="preserve"> </v>
      </c>
      <c r="G9" s="37">
        <v>2</v>
      </c>
      <c r="H9" s="37"/>
      <c r="I9" s="29">
        <f t="shared" ref="I9:J14" si="5">IF(G9&gt;0,G9*34, " ")</f>
        <v>68</v>
      </c>
      <c r="J9" s="30" t="str">
        <f t="shared" si="5"/>
        <v xml:space="preserve"> </v>
      </c>
      <c r="K9" s="36">
        <v>2</v>
      </c>
      <c r="L9" s="37"/>
      <c r="M9" s="29">
        <f t="shared" ref="M9:M14" si="6">IF(K9&gt;0,K9*32, " ")</f>
        <v>64</v>
      </c>
      <c r="N9" s="30" t="str">
        <f t="shared" ref="N9:N14" si="7">IF(L9&gt;0,L9*32, " ")</f>
        <v xml:space="preserve"> </v>
      </c>
      <c r="O9" s="77">
        <f t="shared" si="0"/>
        <v>6</v>
      </c>
      <c r="P9" s="29" t="str">
        <f t="shared" si="1"/>
        <v xml:space="preserve"> </v>
      </c>
      <c r="Q9" s="29">
        <f t="shared" si="2"/>
        <v>200</v>
      </c>
      <c r="R9" s="30" t="str">
        <f t="shared" si="3"/>
        <v xml:space="preserve"> </v>
      </c>
      <c r="S9" s="9"/>
      <c r="T9" s="9"/>
    </row>
    <row r="10" spans="1:20" ht="15" customHeight="1" x14ac:dyDescent="0.2">
      <c r="A10" s="59">
        <v>4</v>
      </c>
      <c r="B10" s="53" t="s">
        <v>15</v>
      </c>
      <c r="C10" s="36">
        <v>2</v>
      </c>
      <c r="D10" s="37"/>
      <c r="E10" s="29">
        <f t="shared" si="4"/>
        <v>68</v>
      </c>
      <c r="F10" s="30" t="str">
        <f t="shared" si="4"/>
        <v xml:space="preserve"> </v>
      </c>
      <c r="G10" s="37"/>
      <c r="H10" s="37"/>
      <c r="I10" s="29" t="str">
        <f t="shared" si="5"/>
        <v xml:space="preserve"> </v>
      </c>
      <c r="J10" s="30" t="str">
        <f t="shared" si="5"/>
        <v xml:space="preserve"> </v>
      </c>
      <c r="K10" s="36"/>
      <c r="L10" s="37"/>
      <c r="M10" s="29" t="str">
        <f t="shared" si="6"/>
        <v xml:space="preserve"> </v>
      </c>
      <c r="N10" s="30" t="str">
        <f t="shared" si="7"/>
        <v xml:space="preserve"> </v>
      </c>
      <c r="O10" s="77">
        <f t="shared" si="0"/>
        <v>2</v>
      </c>
      <c r="P10" s="29" t="str">
        <f t="shared" si="1"/>
        <v xml:space="preserve"> </v>
      </c>
      <c r="Q10" s="29">
        <f t="shared" si="2"/>
        <v>68</v>
      </c>
      <c r="R10" s="30" t="str">
        <f t="shared" si="3"/>
        <v xml:space="preserve"> </v>
      </c>
      <c r="S10" s="9"/>
      <c r="T10" s="9"/>
    </row>
    <row r="11" spans="1:20" ht="15" customHeight="1" x14ac:dyDescent="0.2">
      <c r="A11" s="59">
        <v>5</v>
      </c>
      <c r="B11" s="53" t="s">
        <v>20</v>
      </c>
      <c r="C11" s="36"/>
      <c r="D11" s="37">
        <v>2</v>
      </c>
      <c r="E11" s="29" t="str">
        <f t="shared" si="4"/>
        <v xml:space="preserve"> </v>
      </c>
      <c r="F11" s="30">
        <f t="shared" si="4"/>
        <v>68</v>
      </c>
      <c r="G11" s="37"/>
      <c r="H11" s="37"/>
      <c r="I11" s="29" t="str">
        <f t="shared" si="5"/>
        <v xml:space="preserve"> </v>
      </c>
      <c r="J11" s="30" t="str">
        <f t="shared" si="5"/>
        <v xml:space="preserve"> </v>
      </c>
      <c r="K11" s="36"/>
      <c r="L11" s="37"/>
      <c r="M11" s="29" t="str">
        <f t="shared" si="6"/>
        <v xml:space="preserve"> </v>
      </c>
      <c r="N11" s="30" t="str">
        <f t="shared" si="7"/>
        <v xml:space="preserve"> </v>
      </c>
      <c r="O11" s="77" t="str">
        <f t="shared" si="0"/>
        <v xml:space="preserve"> </v>
      </c>
      <c r="P11" s="29">
        <f t="shared" si="1"/>
        <v>2</v>
      </c>
      <c r="Q11" s="29" t="str">
        <f t="shared" si="2"/>
        <v xml:space="preserve"> </v>
      </c>
      <c r="R11" s="30">
        <f t="shared" si="3"/>
        <v>68</v>
      </c>
      <c r="S11" s="9"/>
      <c r="T11" s="9"/>
    </row>
    <row r="12" spans="1:20" ht="15" customHeight="1" x14ac:dyDescent="0.2">
      <c r="A12" s="59">
        <v>6</v>
      </c>
      <c r="B12" s="52" t="s">
        <v>13</v>
      </c>
      <c r="C12" s="36">
        <v>2</v>
      </c>
      <c r="D12" s="37"/>
      <c r="E12" s="29">
        <f t="shared" si="4"/>
        <v>68</v>
      </c>
      <c r="F12" s="30" t="str">
        <f t="shared" si="4"/>
        <v xml:space="preserve"> </v>
      </c>
      <c r="G12" s="37"/>
      <c r="H12" s="37"/>
      <c r="I12" s="29" t="str">
        <f t="shared" si="5"/>
        <v xml:space="preserve"> </v>
      </c>
      <c r="J12" s="30" t="str">
        <f t="shared" si="5"/>
        <v xml:space="preserve"> </v>
      </c>
      <c r="K12" s="36"/>
      <c r="L12" s="37"/>
      <c r="M12" s="29" t="str">
        <f t="shared" si="6"/>
        <v xml:space="preserve"> </v>
      </c>
      <c r="N12" s="30" t="str">
        <f t="shared" si="7"/>
        <v xml:space="preserve"> </v>
      </c>
      <c r="O12" s="77">
        <f t="shared" si="0"/>
        <v>2</v>
      </c>
      <c r="P12" s="29" t="str">
        <f t="shared" si="1"/>
        <v xml:space="preserve"> </v>
      </c>
      <c r="Q12" s="29">
        <f t="shared" si="2"/>
        <v>68</v>
      </c>
      <c r="R12" s="30" t="str">
        <f t="shared" si="3"/>
        <v xml:space="preserve"> </v>
      </c>
      <c r="S12" s="9"/>
      <c r="T12" s="9"/>
    </row>
    <row r="13" spans="1:20" ht="15" customHeight="1" x14ac:dyDescent="0.2">
      <c r="A13" s="59">
        <v>7</v>
      </c>
      <c r="B13" s="52" t="s">
        <v>65</v>
      </c>
      <c r="C13" s="36"/>
      <c r="D13" s="37"/>
      <c r="E13" s="29" t="str">
        <f t="shared" si="4"/>
        <v xml:space="preserve"> </v>
      </c>
      <c r="F13" s="30" t="str">
        <f t="shared" si="4"/>
        <v xml:space="preserve"> </v>
      </c>
      <c r="G13" s="37"/>
      <c r="H13" s="37"/>
      <c r="I13" s="29" t="str">
        <f t="shared" si="5"/>
        <v xml:space="preserve"> </v>
      </c>
      <c r="J13" s="30" t="str">
        <f t="shared" si="5"/>
        <v xml:space="preserve"> </v>
      </c>
      <c r="K13" s="36">
        <v>2</v>
      </c>
      <c r="L13" s="37"/>
      <c r="M13" s="29">
        <f t="shared" si="6"/>
        <v>64</v>
      </c>
      <c r="N13" s="30" t="str">
        <f t="shared" si="7"/>
        <v xml:space="preserve"> </v>
      </c>
      <c r="O13" s="77">
        <v>2</v>
      </c>
      <c r="P13" s="29" t="str">
        <f t="shared" si="1"/>
        <v xml:space="preserve"> </v>
      </c>
      <c r="Q13" s="29">
        <f t="shared" si="2"/>
        <v>64</v>
      </c>
      <c r="R13" s="30" t="str">
        <f t="shared" si="3"/>
        <v xml:space="preserve"> </v>
      </c>
      <c r="S13" s="9"/>
      <c r="T13" s="9"/>
    </row>
    <row r="14" spans="1:20" ht="15" customHeight="1" x14ac:dyDescent="0.2">
      <c r="A14" s="59">
        <v>8</v>
      </c>
      <c r="B14" s="35" t="s">
        <v>28</v>
      </c>
      <c r="C14" s="36">
        <v>2</v>
      </c>
      <c r="D14" s="37"/>
      <c r="E14" s="29">
        <f t="shared" si="4"/>
        <v>68</v>
      </c>
      <c r="F14" s="30" t="str">
        <f t="shared" si="4"/>
        <v xml:space="preserve"> </v>
      </c>
      <c r="G14" s="37">
        <v>2</v>
      </c>
      <c r="H14" s="37"/>
      <c r="I14" s="29">
        <f t="shared" si="5"/>
        <v>68</v>
      </c>
      <c r="J14" s="30" t="str">
        <f t="shared" si="5"/>
        <v xml:space="preserve"> </v>
      </c>
      <c r="K14" s="36">
        <v>2</v>
      </c>
      <c r="L14" s="37"/>
      <c r="M14" s="29">
        <f t="shared" si="6"/>
        <v>64</v>
      </c>
      <c r="N14" s="30" t="str">
        <f t="shared" si="7"/>
        <v xml:space="preserve"> </v>
      </c>
      <c r="O14" s="77">
        <f t="shared" si="0"/>
        <v>6</v>
      </c>
      <c r="P14" s="29" t="str">
        <f t="shared" si="1"/>
        <v xml:space="preserve"> </v>
      </c>
      <c r="Q14" s="29">
        <f t="shared" si="2"/>
        <v>200</v>
      </c>
      <c r="R14" s="30" t="str">
        <f t="shared" si="3"/>
        <v xml:space="preserve"> </v>
      </c>
      <c r="S14" s="9"/>
      <c r="T14" s="9"/>
    </row>
    <row r="15" spans="1:20" ht="15" customHeight="1" x14ac:dyDescent="0.2">
      <c r="A15" s="59">
        <v>9</v>
      </c>
      <c r="B15" s="35" t="s">
        <v>27</v>
      </c>
      <c r="C15" s="43"/>
      <c r="D15" s="44"/>
      <c r="E15" s="29" t="str">
        <f>IF(C15&gt;0,C15*34, " ")</f>
        <v xml:space="preserve"> </v>
      </c>
      <c r="F15" s="30" t="str">
        <f>IF(D15&gt;0,D15*34, " ")</f>
        <v xml:space="preserve"> </v>
      </c>
      <c r="G15" s="44">
        <v>2</v>
      </c>
      <c r="H15" s="63"/>
      <c r="I15" s="29">
        <f>IF(G15&gt;0,G15*34, " ")</f>
        <v>68</v>
      </c>
      <c r="J15" s="30" t="str">
        <f>IF(H15&gt;0,H15*34, " ")</f>
        <v xml:space="preserve"> </v>
      </c>
      <c r="K15" s="63"/>
      <c r="L15" s="63"/>
      <c r="M15" s="29" t="str">
        <f>IF(K15&gt;0,K15*32, " ")</f>
        <v xml:space="preserve"> </v>
      </c>
      <c r="N15" s="30" t="str">
        <f>IF(L15&gt;0,L15*32, " ")</f>
        <v xml:space="preserve"> </v>
      </c>
      <c r="O15" s="77">
        <f t="shared" si="0"/>
        <v>2</v>
      </c>
      <c r="P15" s="29" t="str">
        <f t="shared" si="1"/>
        <v xml:space="preserve"> </v>
      </c>
      <c r="Q15" s="29">
        <f t="shared" si="2"/>
        <v>68</v>
      </c>
      <c r="R15" s="30" t="str">
        <f t="shared" si="3"/>
        <v xml:space="preserve"> </v>
      </c>
      <c r="S15" s="9"/>
      <c r="T15" s="9"/>
    </row>
    <row r="16" spans="1:20" ht="15" customHeight="1" x14ac:dyDescent="0.2">
      <c r="A16" s="59">
        <v>10</v>
      </c>
      <c r="B16" s="35" t="s">
        <v>22</v>
      </c>
      <c r="C16" s="36">
        <v>2</v>
      </c>
      <c r="D16" s="37"/>
      <c r="E16" s="29">
        <f t="shared" ref="E16:E18" si="8">IF(C16&gt;0,C16*34, " ")</f>
        <v>68</v>
      </c>
      <c r="F16" s="30" t="str">
        <f t="shared" ref="F16" si="9">IF(D16&gt;0,D16*34, " ")</f>
        <v xml:space="preserve"> </v>
      </c>
      <c r="G16" s="37"/>
      <c r="H16" s="37"/>
      <c r="I16" s="29" t="str">
        <f t="shared" ref="I16:I18" si="10">IF(G16&gt;0,G16*34, " ")</f>
        <v xml:space="preserve"> </v>
      </c>
      <c r="J16" s="30" t="str">
        <f t="shared" ref="J16" si="11">IF(H16&gt;0,H16*34, " ")</f>
        <v xml:space="preserve"> </v>
      </c>
      <c r="K16" s="36"/>
      <c r="L16" s="37"/>
      <c r="M16" s="29" t="str">
        <f t="shared" ref="M16:N19" si="12">IF(K16&gt;0,K16*32, " ")</f>
        <v xml:space="preserve"> </v>
      </c>
      <c r="N16" s="30" t="str">
        <f t="shared" ref="N16" si="13">IF(L16&gt;0,L16*32, " ")</f>
        <v xml:space="preserve"> </v>
      </c>
      <c r="O16" s="77">
        <f t="shared" ref="O16" si="14">IF(C16+G16+K16&gt;0,C16+G16+K16, " ")</f>
        <v>2</v>
      </c>
      <c r="P16" s="29" t="str">
        <f t="shared" ref="P16" si="15">IF(D16+H16+L16&gt;0, D16+H16+L16, " ")</f>
        <v xml:space="preserve"> </v>
      </c>
      <c r="Q16" s="29">
        <f t="shared" ref="Q16:R19" si="16">IF(O16&lt;&gt;" ", (IF(E16&lt;&gt;" ", E16, 0)+IF(I16&lt;&gt;" ", I16, 0)+IF(M16&lt;&gt;" ", M16, 0)), " ")</f>
        <v>68</v>
      </c>
      <c r="R16" s="30" t="str">
        <f t="shared" ref="R16" si="17">IF(P16&lt;&gt;" ", (IF(F16&lt;&gt;" ", F16, 0)+IF(J16&lt;&gt;" ", J16, 0)+IF(N16&lt;&gt;" ", N16, 0)), " ")</f>
        <v xml:space="preserve"> </v>
      </c>
      <c r="S16" s="9"/>
      <c r="T16" s="9"/>
    </row>
    <row r="17" spans="1:20" ht="15" customHeight="1" x14ac:dyDescent="0.2">
      <c r="A17" s="59">
        <v>11</v>
      </c>
      <c r="B17" s="52" t="s">
        <v>67</v>
      </c>
      <c r="C17" s="36">
        <v>1</v>
      </c>
      <c r="D17" s="37"/>
      <c r="E17" s="29">
        <f t="shared" si="8"/>
        <v>34</v>
      </c>
      <c r="F17" s="30"/>
      <c r="G17" s="37">
        <v>1</v>
      </c>
      <c r="H17" s="37"/>
      <c r="I17" s="29">
        <f t="shared" si="10"/>
        <v>34</v>
      </c>
      <c r="J17" s="30"/>
      <c r="K17" s="40">
        <v>1</v>
      </c>
      <c r="L17" s="37"/>
      <c r="M17" s="29">
        <f t="shared" si="12"/>
        <v>32</v>
      </c>
      <c r="N17" s="30"/>
      <c r="O17" s="168">
        <f>SUM(C17,G17,K17)</f>
        <v>3</v>
      </c>
      <c r="P17" s="66"/>
      <c r="Q17" s="31">
        <f t="shared" si="16"/>
        <v>100</v>
      </c>
      <c r="R17" s="67"/>
      <c r="S17" s="9"/>
      <c r="T17" s="9"/>
    </row>
    <row r="18" spans="1:20" ht="15" customHeight="1" x14ac:dyDescent="0.2">
      <c r="A18" s="59">
        <v>12</v>
      </c>
      <c r="B18" s="164" t="s">
        <v>68</v>
      </c>
      <c r="C18" s="36">
        <v>1</v>
      </c>
      <c r="D18" s="37"/>
      <c r="E18" s="29">
        <f t="shared" si="8"/>
        <v>34</v>
      </c>
      <c r="F18" s="30"/>
      <c r="G18" s="37">
        <v>1</v>
      </c>
      <c r="H18" s="37"/>
      <c r="I18" s="29">
        <f t="shared" si="10"/>
        <v>34</v>
      </c>
      <c r="J18" s="30"/>
      <c r="K18" s="40"/>
      <c r="L18" s="37"/>
      <c r="M18" s="29" t="str">
        <f t="shared" si="12"/>
        <v xml:space="preserve"> </v>
      </c>
      <c r="N18" s="30"/>
      <c r="O18" s="163">
        <v>2</v>
      </c>
      <c r="P18" s="161"/>
      <c r="Q18" s="29">
        <f t="shared" si="16"/>
        <v>68</v>
      </c>
      <c r="R18" s="162"/>
      <c r="S18" s="9"/>
      <c r="T18" s="9"/>
    </row>
    <row r="19" spans="1:20" ht="15" customHeight="1" thickBot="1" x14ac:dyDescent="0.25">
      <c r="A19" s="59">
        <v>13</v>
      </c>
      <c r="B19" s="35" t="s">
        <v>69</v>
      </c>
      <c r="C19" s="36"/>
      <c r="D19" s="37"/>
      <c r="E19" s="29" t="str">
        <f>IF(C19&gt;0,C19*34, " ")</f>
        <v xml:space="preserve"> </v>
      </c>
      <c r="F19" s="30"/>
      <c r="G19" s="37"/>
      <c r="H19" s="37"/>
      <c r="I19" s="29"/>
      <c r="J19" s="30"/>
      <c r="K19" s="40">
        <v>1</v>
      </c>
      <c r="L19" s="37"/>
      <c r="M19" s="29">
        <f t="shared" si="12"/>
        <v>32</v>
      </c>
      <c r="N19" s="30" t="str">
        <f t="shared" si="12"/>
        <v xml:space="preserve"> </v>
      </c>
      <c r="O19" s="163">
        <v>2</v>
      </c>
      <c r="P19" s="74" t="str">
        <f t="shared" ref="P19" si="18">IF(D19+H19+L19&gt;0, D19+H19+L19, " ")</f>
        <v xml:space="preserve"> </v>
      </c>
      <c r="Q19" s="29">
        <f t="shared" si="16"/>
        <v>32</v>
      </c>
      <c r="R19" s="79" t="str">
        <f t="shared" si="16"/>
        <v xml:space="preserve"> </v>
      </c>
      <c r="S19" s="9"/>
      <c r="T19" s="9"/>
    </row>
    <row r="20" spans="1:20" ht="15" customHeight="1" thickBot="1" x14ac:dyDescent="0.25">
      <c r="A20" s="176" t="s">
        <v>16</v>
      </c>
      <c r="B20" s="177"/>
      <c r="C20" s="10" t="s">
        <v>9</v>
      </c>
      <c r="D20" s="11" t="s">
        <v>10</v>
      </c>
      <c r="E20" s="11" t="s">
        <v>9</v>
      </c>
      <c r="F20" s="12" t="s">
        <v>10</v>
      </c>
      <c r="G20" s="13" t="s">
        <v>9</v>
      </c>
      <c r="H20" s="11" t="s">
        <v>10</v>
      </c>
      <c r="I20" s="11" t="s">
        <v>9</v>
      </c>
      <c r="J20" s="14" t="s">
        <v>10</v>
      </c>
      <c r="K20" s="10" t="s">
        <v>9</v>
      </c>
      <c r="L20" s="11" t="s">
        <v>10</v>
      </c>
      <c r="M20" s="11" t="s">
        <v>9</v>
      </c>
      <c r="N20" s="12" t="s">
        <v>10</v>
      </c>
      <c r="O20" s="13" t="s">
        <v>9</v>
      </c>
      <c r="P20" s="11" t="s">
        <v>10</v>
      </c>
      <c r="Q20" s="11" t="s">
        <v>9</v>
      </c>
      <c r="R20" s="12" t="s">
        <v>10</v>
      </c>
      <c r="S20" s="9"/>
      <c r="T20" s="9"/>
    </row>
    <row r="21" spans="1:20" ht="15" customHeight="1" x14ac:dyDescent="0.2">
      <c r="A21" s="59">
        <v>1</v>
      </c>
      <c r="B21" s="32" t="s">
        <v>74</v>
      </c>
      <c r="C21" s="41">
        <v>2</v>
      </c>
      <c r="D21" s="42"/>
      <c r="E21" s="27">
        <f>IF(C21&gt;0,C21*34, " ")</f>
        <v>68</v>
      </c>
      <c r="F21" s="28" t="str">
        <f>IF(D21&gt;0,D21*34, " ")</f>
        <v xml:space="preserve"> </v>
      </c>
      <c r="G21" s="63"/>
      <c r="H21" s="63"/>
      <c r="I21" s="27" t="str">
        <f>IF(G21&gt;0,G21*34, " ")</f>
        <v xml:space="preserve"> </v>
      </c>
      <c r="J21" s="28" t="str">
        <f>IF(H21&gt;0,H21*34, " ")</f>
        <v xml:space="preserve"> </v>
      </c>
      <c r="K21" s="63"/>
      <c r="L21" s="63"/>
      <c r="M21" s="27" t="str">
        <f>IF(K21&gt;0,K21*32, " ")</f>
        <v xml:space="preserve"> </v>
      </c>
      <c r="N21" s="28" t="str">
        <f>IF(L21&gt;0,L21*32, " ")</f>
        <v xml:space="preserve"> </v>
      </c>
      <c r="O21" s="76">
        <f>IF(C21+G21+K21&gt;0,C21+G21+K21, " ")</f>
        <v>2</v>
      </c>
      <c r="P21" s="31" t="str">
        <f>IF(D21+H21+L21&gt;0, D21+H21+L21, " ")</f>
        <v xml:space="preserve"> </v>
      </c>
      <c r="Q21" s="31">
        <f>IF(O21&lt;&gt;" ", (IF(E21&lt;&gt;" ", E21, 0)+IF(I21&lt;&gt;" ", I21, 0)+IF(M21&lt;&gt;" ", M21, 0)), " ")</f>
        <v>68</v>
      </c>
      <c r="R21" s="61" t="str">
        <f>IF(P21&lt;&gt;" ", (IF(F21&lt;&gt;" ", F21, 0)+IF(J21&lt;&gt;" ", J21, 0)+IF(N21&lt;&gt;" ", N21, 0)), " ")</f>
        <v xml:space="preserve"> </v>
      </c>
      <c r="S21" s="9"/>
      <c r="T21" s="9"/>
    </row>
    <row r="22" spans="1:20" ht="15" customHeight="1" x14ac:dyDescent="0.2">
      <c r="A22" s="60">
        <v>2</v>
      </c>
      <c r="B22" s="35" t="s">
        <v>26</v>
      </c>
      <c r="C22" s="43">
        <v>3</v>
      </c>
      <c r="D22" s="44"/>
      <c r="E22" s="29">
        <f t="shared" ref="E22:F30" si="19">IF(C22&gt;0,C22*34, " ")</f>
        <v>102</v>
      </c>
      <c r="F22" s="30" t="str">
        <f t="shared" si="19"/>
        <v xml:space="preserve"> </v>
      </c>
      <c r="G22" s="44">
        <v>2</v>
      </c>
      <c r="H22" s="63"/>
      <c r="I22" s="29">
        <f t="shared" ref="I22:J30" si="20">IF(G22&gt;0,G22*34, " ")</f>
        <v>68</v>
      </c>
      <c r="J22" s="30" t="str">
        <f t="shared" si="20"/>
        <v xml:space="preserve"> </v>
      </c>
      <c r="K22" s="47"/>
      <c r="L22" s="44"/>
      <c r="M22" s="29" t="str">
        <f t="shared" ref="M22:M30" si="21">IF(K22&gt;0,K22*32, " ")</f>
        <v xml:space="preserve"> </v>
      </c>
      <c r="N22" s="30" t="str">
        <f t="shared" ref="N22:N30" si="22">IF(L22&gt;0,L22*32, " ")</f>
        <v xml:space="preserve"> </v>
      </c>
      <c r="O22" s="77">
        <f t="shared" ref="O22:O28" si="23">IF(C22+G22+K22&gt;0,C22+G22+K22, " ")</f>
        <v>5</v>
      </c>
      <c r="P22" s="29" t="str">
        <f t="shared" ref="P22:P28" si="24">IF(D22+H22+L22&gt;0, D22+H22+L22, " ")</f>
        <v xml:space="preserve"> </v>
      </c>
      <c r="Q22" s="29">
        <f t="shared" ref="Q22:Q28" si="25">IF(O22&lt;&gt;" ", (IF(E22&lt;&gt;" ", E22, 0)+IF(I22&lt;&gt;" ", I22, 0)+IF(M22&lt;&gt;" ", M22, 0)), " ")</f>
        <v>170</v>
      </c>
      <c r="R22" s="30" t="str">
        <f t="shared" ref="R22:R28" si="26">IF(P22&lt;&gt;" ", (IF(F22&lt;&gt;" ", F22, 0)+IF(J22&lt;&gt;" ", J22, 0)+IF(N22&lt;&gt;" ", N22, 0)), " ")</f>
        <v xml:space="preserve"> </v>
      </c>
      <c r="S22" s="9"/>
      <c r="T22" s="9"/>
    </row>
    <row r="23" spans="1:20" ht="15" customHeight="1" x14ac:dyDescent="0.2">
      <c r="A23" s="60">
        <v>3</v>
      </c>
      <c r="B23" s="35" t="s">
        <v>31</v>
      </c>
      <c r="C23" s="43">
        <v>2</v>
      </c>
      <c r="D23" s="44"/>
      <c r="E23" s="29">
        <f t="shared" si="19"/>
        <v>68</v>
      </c>
      <c r="F23" s="30" t="str">
        <f t="shared" si="19"/>
        <v xml:space="preserve"> </v>
      </c>
      <c r="G23" s="44">
        <v>3</v>
      </c>
      <c r="H23" s="44"/>
      <c r="I23" s="29">
        <f t="shared" si="20"/>
        <v>102</v>
      </c>
      <c r="J23" s="30" t="str">
        <f t="shared" si="20"/>
        <v xml:space="preserve"> </v>
      </c>
      <c r="K23" s="47">
        <v>2</v>
      </c>
      <c r="L23" s="44"/>
      <c r="M23" s="29">
        <f t="shared" si="21"/>
        <v>64</v>
      </c>
      <c r="N23" s="30" t="str">
        <f t="shared" si="22"/>
        <v xml:space="preserve"> </v>
      </c>
      <c r="O23" s="77">
        <f t="shared" si="23"/>
        <v>7</v>
      </c>
      <c r="P23" s="29" t="str">
        <f t="shared" si="24"/>
        <v xml:space="preserve"> </v>
      </c>
      <c r="Q23" s="29">
        <f t="shared" si="25"/>
        <v>234</v>
      </c>
      <c r="R23" s="30" t="str">
        <f t="shared" si="26"/>
        <v xml:space="preserve"> </v>
      </c>
      <c r="S23" s="9"/>
      <c r="T23" s="9"/>
    </row>
    <row r="24" spans="1:20" ht="15" customHeight="1" x14ac:dyDescent="0.2">
      <c r="A24" s="60">
        <v>4</v>
      </c>
      <c r="B24" s="35" t="s">
        <v>25</v>
      </c>
      <c r="C24" s="43"/>
      <c r="D24" s="44"/>
      <c r="E24" s="29" t="str">
        <f>IF(C24&gt;0,C24*34, " ")</f>
        <v xml:space="preserve"> </v>
      </c>
      <c r="F24" s="30" t="str">
        <f>IF(D24&gt;0,D24*34, " ")</f>
        <v xml:space="preserve"> </v>
      </c>
      <c r="G24" s="44">
        <v>2</v>
      </c>
      <c r="H24" s="44"/>
      <c r="I24" s="29">
        <f>IF(G24&gt;0,G24*34, " ")</f>
        <v>68</v>
      </c>
      <c r="J24" s="30" t="str">
        <f>IF(H24&gt;0,H24*34, " ")</f>
        <v xml:space="preserve"> </v>
      </c>
      <c r="K24" s="63"/>
      <c r="L24" s="63"/>
      <c r="M24" s="29" t="str">
        <f>IF(K24&gt;0,K24*32, " ")</f>
        <v xml:space="preserve"> </v>
      </c>
      <c r="N24" s="30" t="str">
        <f>IF(L24&gt;0,L24*32, " ")</f>
        <v xml:space="preserve"> </v>
      </c>
      <c r="O24" s="77">
        <f t="shared" si="23"/>
        <v>2</v>
      </c>
      <c r="P24" s="29" t="str">
        <f t="shared" si="24"/>
        <v xml:space="preserve"> </v>
      </c>
      <c r="Q24" s="29">
        <f t="shared" si="25"/>
        <v>68</v>
      </c>
      <c r="R24" s="30" t="str">
        <f t="shared" si="26"/>
        <v xml:space="preserve"> </v>
      </c>
      <c r="S24" s="9"/>
      <c r="T24" s="9"/>
    </row>
    <row r="25" spans="1:20" ht="15" customHeight="1" x14ac:dyDescent="0.2">
      <c r="A25" s="60">
        <v>5</v>
      </c>
      <c r="B25" s="54" t="s">
        <v>73</v>
      </c>
      <c r="C25" s="47"/>
      <c r="D25" s="44"/>
      <c r="E25" s="29" t="str">
        <f t="shared" si="19"/>
        <v xml:space="preserve"> </v>
      </c>
      <c r="F25" s="30" t="str">
        <f t="shared" si="19"/>
        <v xml:space="preserve"> </v>
      </c>
      <c r="G25" s="44">
        <v>2</v>
      </c>
      <c r="H25" s="44"/>
      <c r="I25" s="29">
        <f t="shared" si="20"/>
        <v>68</v>
      </c>
      <c r="J25" s="30" t="str">
        <f t="shared" si="20"/>
        <v xml:space="preserve"> </v>
      </c>
      <c r="K25" s="44"/>
      <c r="L25" s="44"/>
      <c r="M25" s="29" t="str">
        <f t="shared" si="21"/>
        <v xml:space="preserve"> </v>
      </c>
      <c r="N25" s="30" t="str">
        <f t="shared" si="22"/>
        <v xml:space="preserve"> </v>
      </c>
      <c r="O25" s="77">
        <f t="shared" si="23"/>
        <v>2</v>
      </c>
      <c r="P25" s="29" t="str">
        <f t="shared" si="24"/>
        <v xml:space="preserve"> </v>
      </c>
      <c r="Q25" s="29">
        <f t="shared" si="25"/>
        <v>68</v>
      </c>
      <c r="R25" s="30" t="str">
        <f t="shared" si="26"/>
        <v xml:space="preserve"> </v>
      </c>
      <c r="S25" s="9"/>
      <c r="T25" s="9"/>
    </row>
    <row r="26" spans="1:20" ht="15" customHeight="1" x14ac:dyDescent="0.2">
      <c r="A26" s="60">
        <v>6</v>
      </c>
      <c r="B26" s="65" t="s">
        <v>47</v>
      </c>
      <c r="C26" s="43"/>
      <c r="D26" s="44"/>
      <c r="E26" s="29"/>
      <c r="F26" s="30"/>
      <c r="G26" s="47"/>
      <c r="H26" s="44"/>
      <c r="I26" s="29"/>
      <c r="J26" s="30"/>
      <c r="K26" s="44">
        <v>2</v>
      </c>
      <c r="L26" s="44"/>
      <c r="M26" s="29">
        <f t="shared" si="21"/>
        <v>64</v>
      </c>
      <c r="N26" s="30"/>
      <c r="O26" s="77">
        <f t="shared" si="23"/>
        <v>2</v>
      </c>
      <c r="P26" s="29" t="str">
        <f t="shared" si="24"/>
        <v xml:space="preserve"> </v>
      </c>
      <c r="Q26" s="29">
        <f t="shared" si="25"/>
        <v>64</v>
      </c>
      <c r="R26" s="30" t="str">
        <f t="shared" si="26"/>
        <v xml:space="preserve"> </v>
      </c>
      <c r="S26" s="9"/>
      <c r="T26" s="1"/>
    </row>
    <row r="27" spans="1:20" ht="15" customHeight="1" x14ac:dyDescent="0.2">
      <c r="A27" s="60">
        <v>7</v>
      </c>
      <c r="B27" s="65" t="s">
        <v>30</v>
      </c>
      <c r="C27" s="43">
        <v>2</v>
      </c>
      <c r="D27" s="44"/>
      <c r="E27" s="29">
        <v>68</v>
      </c>
      <c r="F27" s="30"/>
      <c r="G27" s="47"/>
      <c r="H27" s="44"/>
      <c r="I27" s="29"/>
      <c r="J27" s="30"/>
      <c r="K27" s="47"/>
      <c r="L27" s="44"/>
      <c r="M27" s="29"/>
      <c r="N27" s="30"/>
      <c r="O27" s="77">
        <v>2</v>
      </c>
      <c r="P27" s="29"/>
      <c r="Q27" s="29">
        <v>68</v>
      </c>
      <c r="R27" s="30"/>
      <c r="S27" s="9"/>
      <c r="T27" s="1"/>
    </row>
    <row r="28" spans="1:20" ht="15" customHeight="1" x14ac:dyDescent="0.2">
      <c r="A28" s="60">
        <v>8</v>
      </c>
      <c r="B28" s="54" t="s">
        <v>21</v>
      </c>
      <c r="C28" s="43"/>
      <c r="D28" s="44">
        <v>5</v>
      </c>
      <c r="E28" s="29" t="str">
        <f t="shared" si="19"/>
        <v xml:space="preserve"> </v>
      </c>
      <c r="F28" s="30">
        <f t="shared" si="19"/>
        <v>170</v>
      </c>
      <c r="G28" s="44"/>
      <c r="H28" s="44">
        <v>10</v>
      </c>
      <c r="I28" s="29" t="str">
        <f t="shared" si="20"/>
        <v xml:space="preserve"> </v>
      </c>
      <c r="J28" s="30">
        <f t="shared" si="20"/>
        <v>340</v>
      </c>
      <c r="K28" s="43"/>
      <c r="L28" s="44">
        <v>15</v>
      </c>
      <c r="M28" s="29" t="str">
        <f t="shared" si="21"/>
        <v xml:space="preserve"> </v>
      </c>
      <c r="N28" s="30">
        <f t="shared" si="22"/>
        <v>480</v>
      </c>
      <c r="O28" s="77" t="str">
        <f t="shared" si="23"/>
        <v xml:space="preserve"> </v>
      </c>
      <c r="P28" s="29">
        <f t="shared" si="24"/>
        <v>30</v>
      </c>
      <c r="Q28" s="29" t="str">
        <f t="shared" si="25"/>
        <v xml:space="preserve"> </v>
      </c>
      <c r="R28" s="30">
        <f t="shared" si="26"/>
        <v>990</v>
      </c>
      <c r="S28" s="9"/>
      <c r="T28" s="9"/>
    </row>
    <row r="29" spans="1:20" ht="15" customHeight="1" x14ac:dyDescent="0.2">
      <c r="A29" s="60"/>
      <c r="B29" s="35" t="s">
        <v>54</v>
      </c>
      <c r="C29" s="43"/>
      <c r="D29" s="44"/>
      <c r="E29" s="29"/>
      <c r="F29" s="30"/>
      <c r="G29" s="44"/>
      <c r="H29" s="44"/>
      <c r="I29" s="29"/>
      <c r="J29" s="30"/>
      <c r="K29" s="43"/>
      <c r="L29" s="44"/>
      <c r="M29" s="29"/>
      <c r="N29" s="30"/>
      <c r="O29" s="77"/>
      <c r="P29" s="29"/>
      <c r="Q29" s="29"/>
      <c r="R29" s="30"/>
      <c r="S29" s="9"/>
      <c r="T29" s="9"/>
    </row>
    <row r="30" spans="1:20" ht="15" customHeight="1" thickBot="1" x14ac:dyDescent="0.25">
      <c r="A30" s="60"/>
      <c r="B30" s="35" t="s">
        <v>71</v>
      </c>
      <c r="C30" s="43"/>
      <c r="D30" s="44"/>
      <c r="E30" s="29" t="str">
        <f t="shared" si="19"/>
        <v xml:space="preserve"> </v>
      </c>
      <c r="F30" s="30" t="str">
        <f t="shared" si="19"/>
        <v xml:space="preserve"> </v>
      </c>
      <c r="G30" s="44"/>
      <c r="H30" s="44"/>
      <c r="I30" s="29" t="str">
        <f t="shared" si="20"/>
        <v xml:space="preserve"> </v>
      </c>
      <c r="J30" s="30" t="str">
        <f t="shared" si="20"/>
        <v xml:space="preserve"> </v>
      </c>
      <c r="K30" s="43"/>
      <c r="L30" s="44"/>
      <c r="M30" s="29" t="str">
        <f t="shared" si="21"/>
        <v xml:space="preserve"> </v>
      </c>
      <c r="N30" s="79" t="str">
        <f t="shared" si="22"/>
        <v xml:space="preserve"> </v>
      </c>
      <c r="O30" s="78"/>
      <c r="P30" s="74"/>
      <c r="Q30" s="74"/>
      <c r="R30" s="79"/>
      <c r="S30" s="9"/>
      <c r="T30" s="9"/>
    </row>
    <row r="31" spans="1:20" ht="36.75" customHeight="1" thickBot="1" x14ac:dyDescent="0.25">
      <c r="A31" s="178" t="s">
        <v>17</v>
      </c>
      <c r="B31" s="179"/>
      <c r="C31" s="68">
        <f>SUM(C7:C17)</f>
        <v>16</v>
      </c>
      <c r="D31" s="15">
        <f t="shared" ref="D31:R31" si="27">SUM(D7:D19)</f>
        <v>2</v>
      </c>
      <c r="E31" s="160">
        <f>SUM(E7:E17)</f>
        <v>544</v>
      </c>
      <c r="F31" s="16">
        <f t="shared" si="27"/>
        <v>68</v>
      </c>
      <c r="G31" s="68">
        <f>SUM(G7:G17)</f>
        <v>11</v>
      </c>
      <c r="H31" s="15">
        <f t="shared" si="27"/>
        <v>0</v>
      </c>
      <c r="I31" s="160">
        <f>SUM(I7:I17)</f>
        <v>374</v>
      </c>
      <c r="J31" s="16">
        <f t="shared" si="27"/>
        <v>0</v>
      </c>
      <c r="K31" s="68">
        <f>SUM(K7:K17)</f>
        <v>11</v>
      </c>
      <c r="L31" s="15">
        <f t="shared" si="27"/>
        <v>0</v>
      </c>
      <c r="M31" s="160">
        <f>SUM(M7:M17)</f>
        <v>352</v>
      </c>
      <c r="N31" s="16">
        <f t="shared" si="27"/>
        <v>0</v>
      </c>
      <c r="O31" s="85">
        <f>SUM(O7:O17)</f>
        <v>38</v>
      </c>
      <c r="P31" s="69">
        <f t="shared" si="27"/>
        <v>2</v>
      </c>
      <c r="Q31" s="159">
        <f>SUM(Q7:Q17)</f>
        <v>1270</v>
      </c>
      <c r="R31" s="70">
        <f t="shared" si="27"/>
        <v>68</v>
      </c>
      <c r="S31" s="9"/>
      <c r="T31" s="9"/>
    </row>
    <row r="32" spans="1:20" ht="15" customHeight="1" thickBot="1" x14ac:dyDescent="0.25">
      <c r="A32" s="180" t="s">
        <v>18</v>
      </c>
      <c r="B32" s="181"/>
      <c r="C32" s="17">
        <f t="shared" ref="C32:R32" si="28">SUM(C21:C30)</f>
        <v>9</v>
      </c>
      <c r="D32" s="18">
        <f t="shared" si="28"/>
        <v>5</v>
      </c>
      <c r="E32" s="18">
        <f t="shared" si="28"/>
        <v>306</v>
      </c>
      <c r="F32" s="19">
        <f t="shared" si="28"/>
        <v>170</v>
      </c>
      <c r="G32" s="17">
        <f t="shared" si="28"/>
        <v>9</v>
      </c>
      <c r="H32" s="18">
        <f t="shared" si="28"/>
        <v>10</v>
      </c>
      <c r="I32" s="18">
        <f t="shared" si="28"/>
        <v>306</v>
      </c>
      <c r="J32" s="19">
        <f t="shared" si="28"/>
        <v>340</v>
      </c>
      <c r="K32" s="17">
        <f t="shared" si="28"/>
        <v>4</v>
      </c>
      <c r="L32" s="18">
        <f t="shared" si="28"/>
        <v>15</v>
      </c>
      <c r="M32" s="18">
        <f t="shared" si="28"/>
        <v>128</v>
      </c>
      <c r="N32" s="19">
        <f t="shared" si="28"/>
        <v>480</v>
      </c>
      <c r="O32" s="17">
        <f t="shared" si="28"/>
        <v>22</v>
      </c>
      <c r="P32" s="18">
        <f t="shared" si="28"/>
        <v>30</v>
      </c>
      <c r="Q32" s="18">
        <f t="shared" si="28"/>
        <v>740</v>
      </c>
      <c r="R32" s="19">
        <f t="shared" si="28"/>
        <v>990</v>
      </c>
      <c r="S32" s="20"/>
      <c r="T32" s="20"/>
    </row>
    <row r="33" spans="1:24" ht="15" customHeight="1" thickTop="1" thickBot="1" x14ac:dyDescent="0.25">
      <c r="A33" s="182" t="s">
        <v>19</v>
      </c>
      <c r="B33" s="183"/>
      <c r="C33" s="21">
        <f>C31+C32</f>
        <v>25</v>
      </c>
      <c r="D33" s="22">
        <f t="shared" ref="D33:R33" si="29">D31+D32</f>
        <v>7</v>
      </c>
      <c r="E33" s="22">
        <f t="shared" si="29"/>
        <v>850</v>
      </c>
      <c r="F33" s="23">
        <f t="shared" si="29"/>
        <v>238</v>
      </c>
      <c r="G33" s="21">
        <f t="shared" si="29"/>
        <v>20</v>
      </c>
      <c r="H33" s="22">
        <f t="shared" si="29"/>
        <v>10</v>
      </c>
      <c r="I33" s="22">
        <f t="shared" si="29"/>
        <v>680</v>
      </c>
      <c r="J33" s="23">
        <f t="shared" si="29"/>
        <v>340</v>
      </c>
      <c r="K33" s="21">
        <f t="shared" si="29"/>
        <v>15</v>
      </c>
      <c r="L33" s="22">
        <f t="shared" si="29"/>
        <v>15</v>
      </c>
      <c r="M33" s="22">
        <f t="shared" si="29"/>
        <v>480</v>
      </c>
      <c r="N33" s="23">
        <f t="shared" si="29"/>
        <v>480</v>
      </c>
      <c r="O33" s="21">
        <f t="shared" si="29"/>
        <v>60</v>
      </c>
      <c r="P33" s="22">
        <f t="shared" si="29"/>
        <v>32</v>
      </c>
      <c r="Q33" s="22">
        <f t="shared" si="29"/>
        <v>2010</v>
      </c>
      <c r="R33" s="23">
        <f t="shared" si="29"/>
        <v>1058</v>
      </c>
      <c r="S33" s="24"/>
      <c r="T33" s="24"/>
    </row>
    <row r="34" spans="1:24" ht="15" customHeight="1" thickTop="1" thickBot="1" x14ac:dyDescent="0.25">
      <c r="A34" s="184"/>
      <c r="B34" s="185"/>
      <c r="C34" s="174">
        <f>C33+D33</f>
        <v>32</v>
      </c>
      <c r="D34" s="175"/>
      <c r="E34" s="172">
        <f>E33+F33</f>
        <v>1088</v>
      </c>
      <c r="F34" s="173"/>
      <c r="G34" s="174">
        <f>G33+H33</f>
        <v>30</v>
      </c>
      <c r="H34" s="175"/>
      <c r="I34" s="172">
        <f>I33+J33</f>
        <v>1020</v>
      </c>
      <c r="J34" s="173"/>
      <c r="K34" s="174">
        <f>K33+L33</f>
        <v>30</v>
      </c>
      <c r="L34" s="175"/>
      <c r="M34" s="172">
        <f>M33+N33</f>
        <v>960</v>
      </c>
      <c r="N34" s="173"/>
      <c r="O34" s="174">
        <f>O33+P33</f>
        <v>92</v>
      </c>
      <c r="P34" s="175"/>
      <c r="Q34" s="172">
        <f>Q33+R33</f>
        <v>3068</v>
      </c>
      <c r="R34" s="173"/>
      <c r="S34" s="24"/>
      <c r="T34" s="24"/>
    </row>
    <row r="35" spans="1:24" ht="15" customHeight="1" thickTop="1" x14ac:dyDescent="0.2">
      <c r="A35" s="25"/>
      <c r="B35" s="55"/>
      <c r="C35" s="26"/>
      <c r="D35" s="26"/>
      <c r="E35" s="26"/>
      <c r="F35" s="26"/>
      <c r="G35" s="26"/>
      <c r="H35" s="26"/>
      <c r="I35" s="26"/>
      <c r="K35" s="26"/>
      <c r="L35" s="26"/>
      <c r="M35" s="26"/>
      <c r="N35" s="26"/>
      <c r="O35" s="26"/>
      <c r="P35" s="26"/>
      <c r="Q35" s="26"/>
      <c r="R35" s="26"/>
      <c r="S35" s="26"/>
      <c r="T35" s="9"/>
      <c r="U35" s="26"/>
      <c r="V35" s="9"/>
      <c r="W35" s="9"/>
      <c r="X35" s="9"/>
    </row>
    <row r="36" spans="1:24" ht="31.9" customHeight="1" x14ac:dyDescent="0.2">
      <c r="B36" s="191" t="s">
        <v>70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"/>
      <c r="V36" s="2"/>
      <c r="W36" s="2"/>
      <c r="X36" s="2"/>
    </row>
    <row r="37" spans="1:24" ht="15" customHeight="1" x14ac:dyDescent="0.2">
      <c r="B37" s="55" t="s">
        <v>50</v>
      </c>
    </row>
    <row r="38" spans="1:24" ht="15" customHeight="1" x14ac:dyDescent="0.2">
      <c r="B38" s="56" t="s">
        <v>72</v>
      </c>
    </row>
    <row r="39" spans="1:24" ht="15" customHeight="1" x14ac:dyDescent="0.2"/>
    <row r="40" spans="1:24" ht="15" customHeight="1" x14ac:dyDescent="0.2"/>
    <row r="41" spans="1:24" ht="15" customHeight="1" x14ac:dyDescent="0.2"/>
    <row r="42" spans="1:24" ht="15" customHeight="1" x14ac:dyDescent="0.2"/>
  </sheetData>
  <mergeCells count="29">
    <mergeCell ref="A1:G1"/>
    <mergeCell ref="A2:G2"/>
    <mergeCell ref="A4:B5"/>
    <mergeCell ref="C4:F4"/>
    <mergeCell ref="G4:J4"/>
    <mergeCell ref="K4:N4"/>
    <mergeCell ref="O4:R4"/>
    <mergeCell ref="C5:D5"/>
    <mergeCell ref="E5:F5"/>
    <mergeCell ref="G5:H5"/>
    <mergeCell ref="I5:J5"/>
    <mergeCell ref="K5:L5"/>
    <mergeCell ref="M5:N5"/>
    <mergeCell ref="O5:P5"/>
    <mergeCell ref="Q5:R5"/>
    <mergeCell ref="B36:R36"/>
    <mergeCell ref="A6:B6"/>
    <mergeCell ref="O34:P34"/>
    <mergeCell ref="Q34:R34"/>
    <mergeCell ref="K34:L34"/>
    <mergeCell ref="M34:N34"/>
    <mergeCell ref="C34:D34"/>
    <mergeCell ref="E34:F34"/>
    <mergeCell ref="G34:H34"/>
    <mergeCell ref="I34:J34"/>
    <mergeCell ref="A20:B20"/>
    <mergeCell ref="A31:B31"/>
    <mergeCell ref="A32:B32"/>
    <mergeCell ref="A33:B3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94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43"/>
  <sheetViews>
    <sheetView zoomScale="80" zoomScaleNormal="80" workbookViewId="0">
      <selection sqref="A1:G1"/>
    </sheetView>
  </sheetViews>
  <sheetFormatPr defaultColWidth="9.140625" defaultRowHeight="12.75" x14ac:dyDescent="0.2"/>
  <cols>
    <col min="1" max="1" width="3.42578125" style="1" customWidth="1"/>
    <col min="2" max="2" width="38" style="1" customWidth="1"/>
    <col min="3" max="15" width="7" style="1" customWidth="1"/>
    <col min="16" max="16" width="7" style="2" customWidth="1"/>
    <col min="17" max="17" width="7" style="1" customWidth="1"/>
    <col min="18" max="18" width="7" style="2" customWidth="1"/>
    <col min="19" max="20" width="6.140625" style="2" customWidth="1"/>
    <col min="21" max="21" width="26.85546875" style="1" customWidth="1"/>
    <col min="22" max="16384" width="9.140625" style="1"/>
  </cols>
  <sheetData>
    <row r="1" spans="1:20" ht="15" customHeight="1" x14ac:dyDescent="0.2">
      <c r="A1" s="192" t="s">
        <v>29</v>
      </c>
      <c r="B1" s="193"/>
      <c r="C1" s="193"/>
      <c r="D1" s="193"/>
      <c r="E1" s="193"/>
      <c r="F1" s="193"/>
      <c r="G1" s="193"/>
    </row>
    <row r="2" spans="1:20" ht="15" customHeight="1" x14ac:dyDescent="0.2">
      <c r="A2" s="194" t="s">
        <v>41</v>
      </c>
      <c r="B2" s="195"/>
      <c r="C2" s="195"/>
      <c r="D2" s="195"/>
      <c r="E2" s="195"/>
      <c r="F2" s="195"/>
      <c r="G2" s="195"/>
    </row>
    <row r="3" spans="1:20" ht="15" customHeight="1" thickBot="1" x14ac:dyDescent="0.25">
      <c r="A3" s="57"/>
      <c r="B3" s="58"/>
    </row>
    <row r="4" spans="1:20" ht="15" customHeight="1" thickTop="1" x14ac:dyDescent="0.2">
      <c r="A4" s="196" t="s">
        <v>0</v>
      </c>
      <c r="B4" s="197"/>
      <c r="C4" s="200" t="s">
        <v>1</v>
      </c>
      <c r="D4" s="201"/>
      <c r="E4" s="201"/>
      <c r="F4" s="202"/>
      <c r="G4" s="203" t="s">
        <v>2</v>
      </c>
      <c r="H4" s="201"/>
      <c r="I4" s="201"/>
      <c r="J4" s="201"/>
      <c r="K4" s="200" t="s">
        <v>3</v>
      </c>
      <c r="L4" s="201"/>
      <c r="M4" s="201"/>
      <c r="N4" s="202"/>
      <c r="O4" s="206" t="s">
        <v>5</v>
      </c>
      <c r="P4" s="207"/>
      <c r="Q4" s="207"/>
      <c r="R4" s="208"/>
      <c r="S4" s="4"/>
      <c r="T4" s="4"/>
    </row>
    <row r="5" spans="1:20" ht="15" customHeight="1" x14ac:dyDescent="0.2">
      <c r="A5" s="198"/>
      <c r="B5" s="199"/>
      <c r="C5" s="188" t="s">
        <v>6</v>
      </c>
      <c r="D5" s="189"/>
      <c r="E5" s="186" t="s">
        <v>7</v>
      </c>
      <c r="F5" s="190"/>
      <c r="G5" s="187" t="s">
        <v>6</v>
      </c>
      <c r="H5" s="189"/>
      <c r="I5" s="186" t="s">
        <v>7</v>
      </c>
      <c r="J5" s="187"/>
      <c r="K5" s="188" t="s">
        <v>6</v>
      </c>
      <c r="L5" s="189"/>
      <c r="M5" s="186" t="s">
        <v>7</v>
      </c>
      <c r="N5" s="190"/>
      <c r="O5" s="187" t="s">
        <v>6</v>
      </c>
      <c r="P5" s="189"/>
      <c r="Q5" s="186" t="s">
        <v>7</v>
      </c>
      <c r="R5" s="190"/>
      <c r="S5" s="4"/>
      <c r="T5" s="4"/>
    </row>
    <row r="6" spans="1:20" ht="15" customHeight="1" thickBot="1" x14ac:dyDescent="0.25">
      <c r="A6" s="204" t="s">
        <v>8</v>
      </c>
      <c r="B6" s="205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71" t="s">
        <v>9</v>
      </c>
      <c r="P6" s="72" t="s">
        <v>10</v>
      </c>
      <c r="Q6" s="72" t="s">
        <v>9</v>
      </c>
      <c r="R6" s="73" t="s">
        <v>10</v>
      </c>
      <c r="S6" s="4"/>
      <c r="T6" s="4"/>
    </row>
    <row r="7" spans="1:20" ht="15" customHeight="1" x14ac:dyDescent="0.2">
      <c r="A7" s="59">
        <v>1</v>
      </c>
      <c r="B7" s="32" t="s">
        <v>11</v>
      </c>
      <c r="C7" s="33">
        <v>3</v>
      </c>
      <c r="D7" s="34"/>
      <c r="E7" s="27">
        <f>IF(C7&gt;0,C7*34, " ")</f>
        <v>102</v>
      </c>
      <c r="F7" s="28" t="str">
        <f>IF(D7&gt;0,D7*34, " ")</f>
        <v xml:space="preserve"> </v>
      </c>
      <c r="G7" s="39">
        <v>2</v>
      </c>
      <c r="H7" s="34"/>
      <c r="I7" s="27">
        <f>IF(G7&gt;0,G7*34, " ")</f>
        <v>68</v>
      </c>
      <c r="J7" s="28" t="str">
        <f>IF(H7&gt;0,H7*34, " ")</f>
        <v xml:space="preserve"> </v>
      </c>
      <c r="K7" s="33">
        <v>2</v>
      </c>
      <c r="L7" s="34"/>
      <c r="M7" s="27">
        <f>IF(K7&gt;0,K7*32, " ")</f>
        <v>64</v>
      </c>
      <c r="N7" s="28" t="str">
        <f>IF(L7&gt;0,L7*32, " ")</f>
        <v xml:space="preserve"> </v>
      </c>
      <c r="O7" s="76">
        <f>IF(C7+G7+K7&gt;0,C7+G7+K7, " ")</f>
        <v>7</v>
      </c>
      <c r="P7" s="31" t="str">
        <f>IF(D7+H7+L7&gt;0, D7+H7+L7, " ")</f>
        <v xml:space="preserve"> </v>
      </c>
      <c r="Q7" s="31">
        <f>IF(O7&lt;&gt;" ", (IF(E7&lt;&gt;" ", E7, 0)+IF(I7&lt;&gt;" ", I7, 0)+IF(M7&lt;&gt;" ", M7, 0)), " ")</f>
        <v>234</v>
      </c>
      <c r="R7" s="61" t="str">
        <f>IF(P7&lt;&gt;" ", (IF(F7&lt;&gt;" ", F7, 0)+IF(J7&lt;&gt;" ", J7, 0)+IF(N7&lt;&gt;" ", N7, 0)), " ")</f>
        <v xml:space="preserve"> </v>
      </c>
      <c r="S7" s="9"/>
      <c r="T7" s="9"/>
    </row>
    <row r="8" spans="1:20" ht="15" customHeight="1" x14ac:dyDescent="0.2">
      <c r="A8" s="59">
        <v>2</v>
      </c>
      <c r="B8" s="35" t="s">
        <v>12</v>
      </c>
      <c r="C8" s="36">
        <v>2</v>
      </c>
      <c r="D8" s="37"/>
      <c r="E8" s="29">
        <f>IF(C8&gt;0,C8*34, " ")</f>
        <v>68</v>
      </c>
      <c r="F8" s="30" t="str">
        <f>IF(D8&gt;0,D8*34, " ")</f>
        <v xml:space="preserve"> </v>
      </c>
      <c r="G8" s="40">
        <v>2</v>
      </c>
      <c r="H8" s="37"/>
      <c r="I8" s="29">
        <f>IF(G8&gt;0,G8*34, " ")</f>
        <v>68</v>
      </c>
      <c r="J8" s="30" t="str">
        <f>IF(H8&gt;0,H8*34, " ")</f>
        <v xml:space="preserve"> </v>
      </c>
      <c r="K8" s="36">
        <v>2</v>
      </c>
      <c r="L8" s="37"/>
      <c r="M8" s="29">
        <f>IF(K8&gt;0,K8*32, " ")</f>
        <v>64</v>
      </c>
      <c r="N8" s="30" t="str">
        <f>IF(L8&gt;0,L8*32, " ")</f>
        <v xml:space="preserve"> </v>
      </c>
      <c r="O8" s="77">
        <f t="shared" ref="O8:O12" si="0">IF(C8+G8+K8&gt;0,C8+G8+K8, " ")</f>
        <v>6</v>
      </c>
      <c r="P8" s="29" t="str">
        <f t="shared" ref="P8:P13" si="1">IF(D8+H8+L8&gt;0, D8+H8+L8, " ")</f>
        <v xml:space="preserve"> </v>
      </c>
      <c r="Q8" s="29">
        <f t="shared" ref="Q8:Q13" si="2">IF(O8&lt;&gt;" ", (IF(E8&lt;&gt;" ", E8, 0)+IF(I8&lt;&gt;" ", I8, 0)+IF(M8&lt;&gt;" ", M8, 0)), " ")</f>
        <v>200</v>
      </c>
      <c r="R8" s="30" t="str">
        <f t="shared" ref="R8:R13" si="3">IF(P8&lt;&gt;" ", (IF(F8&lt;&gt;" ", F8, 0)+IF(J8&lt;&gt;" ", J8, 0)+IF(N8&lt;&gt;" ", N8, 0)), " ")</f>
        <v xml:space="preserve"> </v>
      </c>
      <c r="S8" s="9"/>
      <c r="T8" s="9"/>
    </row>
    <row r="9" spans="1:20" ht="15" customHeight="1" x14ac:dyDescent="0.2">
      <c r="A9" s="59">
        <v>3</v>
      </c>
      <c r="B9" s="35" t="s">
        <v>14</v>
      </c>
      <c r="C9" s="36">
        <v>2</v>
      </c>
      <c r="D9" s="37"/>
      <c r="E9" s="29">
        <f t="shared" ref="E9:F13" si="4">IF(C9&gt;0,C9*34, " ")</f>
        <v>68</v>
      </c>
      <c r="F9" s="30" t="str">
        <f t="shared" si="4"/>
        <v xml:space="preserve"> </v>
      </c>
      <c r="G9" s="37">
        <v>2</v>
      </c>
      <c r="H9" s="37"/>
      <c r="I9" s="29">
        <f t="shared" ref="I9:J13" si="5">IF(G9&gt;0,G9*34, " ")</f>
        <v>68</v>
      </c>
      <c r="J9" s="30" t="str">
        <f t="shared" si="5"/>
        <v xml:space="preserve"> </v>
      </c>
      <c r="K9" s="36">
        <v>2</v>
      </c>
      <c r="L9" s="37"/>
      <c r="M9" s="29">
        <f t="shared" ref="M9:N13" si="6">IF(K9&gt;0,K9*32, " ")</f>
        <v>64</v>
      </c>
      <c r="N9" s="30" t="str">
        <f t="shared" si="6"/>
        <v xml:space="preserve"> </v>
      </c>
      <c r="O9" s="77">
        <f t="shared" si="0"/>
        <v>6</v>
      </c>
      <c r="P9" s="29" t="str">
        <f t="shared" si="1"/>
        <v xml:space="preserve"> </v>
      </c>
      <c r="Q9" s="29">
        <f t="shared" si="2"/>
        <v>200</v>
      </c>
      <c r="R9" s="30" t="str">
        <f t="shared" si="3"/>
        <v xml:space="preserve"> </v>
      </c>
      <c r="S9" s="9"/>
      <c r="T9" s="9"/>
    </row>
    <row r="10" spans="1:20" ht="15" customHeight="1" x14ac:dyDescent="0.2">
      <c r="A10" s="59">
        <v>4</v>
      </c>
      <c r="B10" s="38" t="s">
        <v>15</v>
      </c>
      <c r="C10" s="36">
        <v>2</v>
      </c>
      <c r="D10" s="37"/>
      <c r="E10" s="29">
        <f t="shared" si="4"/>
        <v>68</v>
      </c>
      <c r="F10" s="30" t="str">
        <f t="shared" si="4"/>
        <v xml:space="preserve"> </v>
      </c>
      <c r="G10" s="37"/>
      <c r="H10" s="37"/>
      <c r="I10" s="29" t="str">
        <f t="shared" si="5"/>
        <v xml:space="preserve"> </v>
      </c>
      <c r="J10" s="30" t="str">
        <f t="shared" si="5"/>
        <v xml:space="preserve"> </v>
      </c>
      <c r="K10" s="36"/>
      <c r="L10" s="37"/>
      <c r="M10" s="29" t="str">
        <f t="shared" si="6"/>
        <v xml:space="preserve"> </v>
      </c>
      <c r="N10" s="30" t="str">
        <f t="shared" si="6"/>
        <v xml:space="preserve"> </v>
      </c>
      <c r="O10" s="77">
        <f t="shared" si="0"/>
        <v>2</v>
      </c>
      <c r="P10" s="29" t="str">
        <f t="shared" si="1"/>
        <v xml:space="preserve"> </v>
      </c>
      <c r="Q10" s="29">
        <f t="shared" si="2"/>
        <v>68</v>
      </c>
      <c r="R10" s="30" t="str">
        <f t="shared" si="3"/>
        <v xml:space="preserve"> </v>
      </c>
      <c r="S10" s="9"/>
      <c r="T10" s="9"/>
    </row>
    <row r="11" spans="1:20" ht="15" customHeight="1" x14ac:dyDescent="0.2">
      <c r="A11" s="59">
        <v>5</v>
      </c>
      <c r="B11" s="38" t="s">
        <v>20</v>
      </c>
      <c r="C11" s="36"/>
      <c r="D11" s="37">
        <v>2</v>
      </c>
      <c r="E11" s="29" t="str">
        <f t="shared" si="4"/>
        <v xml:space="preserve"> </v>
      </c>
      <c r="F11" s="30">
        <f t="shared" si="4"/>
        <v>68</v>
      </c>
      <c r="G11" s="37"/>
      <c r="H11" s="37"/>
      <c r="I11" s="29" t="str">
        <f t="shared" si="5"/>
        <v xml:space="preserve"> </v>
      </c>
      <c r="J11" s="30" t="str">
        <f t="shared" si="5"/>
        <v xml:space="preserve"> </v>
      </c>
      <c r="K11" s="36"/>
      <c r="L11" s="37"/>
      <c r="M11" s="29" t="str">
        <f t="shared" si="6"/>
        <v xml:space="preserve"> </v>
      </c>
      <c r="N11" s="30" t="str">
        <f t="shared" si="6"/>
        <v xml:space="preserve"> </v>
      </c>
      <c r="O11" s="77" t="str">
        <f t="shared" si="0"/>
        <v xml:space="preserve"> </v>
      </c>
      <c r="P11" s="29">
        <f t="shared" si="1"/>
        <v>2</v>
      </c>
      <c r="Q11" s="29" t="str">
        <f t="shared" si="2"/>
        <v xml:space="preserve"> </v>
      </c>
      <c r="R11" s="30">
        <f t="shared" si="3"/>
        <v>68</v>
      </c>
      <c r="S11" s="9"/>
      <c r="T11" s="9"/>
    </row>
    <row r="12" spans="1:20" ht="15" customHeight="1" x14ac:dyDescent="0.2">
      <c r="A12" s="59">
        <v>6</v>
      </c>
      <c r="B12" s="35" t="s">
        <v>13</v>
      </c>
      <c r="C12" s="36">
        <v>2</v>
      </c>
      <c r="D12" s="37"/>
      <c r="E12" s="29">
        <f t="shared" si="4"/>
        <v>68</v>
      </c>
      <c r="F12" s="30" t="str">
        <f t="shared" si="4"/>
        <v xml:space="preserve"> </v>
      </c>
      <c r="G12" s="37"/>
      <c r="H12" s="37"/>
      <c r="I12" s="29" t="str">
        <f t="shared" si="5"/>
        <v xml:space="preserve"> </v>
      </c>
      <c r="J12" s="30" t="str">
        <f t="shared" si="5"/>
        <v xml:space="preserve"> </v>
      </c>
      <c r="K12" s="36"/>
      <c r="L12" s="37"/>
      <c r="M12" s="29" t="str">
        <f t="shared" si="6"/>
        <v xml:space="preserve"> </v>
      </c>
      <c r="N12" s="30" t="str">
        <f t="shared" si="6"/>
        <v xml:space="preserve"> </v>
      </c>
      <c r="O12" s="77">
        <f t="shared" si="0"/>
        <v>2</v>
      </c>
      <c r="P12" s="29" t="str">
        <f t="shared" si="1"/>
        <v xml:space="preserve"> </v>
      </c>
      <c r="Q12" s="29">
        <f t="shared" si="2"/>
        <v>68</v>
      </c>
      <c r="R12" s="30" t="str">
        <f t="shared" si="3"/>
        <v xml:space="preserve"> </v>
      </c>
      <c r="S12" s="9"/>
      <c r="T12" s="9"/>
    </row>
    <row r="13" spans="1:20" ht="15" customHeight="1" x14ac:dyDescent="0.2">
      <c r="A13" s="59">
        <v>7</v>
      </c>
      <c r="B13" s="35" t="s">
        <v>65</v>
      </c>
      <c r="C13" s="36"/>
      <c r="D13" s="37"/>
      <c r="E13" s="29" t="str">
        <f t="shared" si="4"/>
        <v xml:space="preserve"> </v>
      </c>
      <c r="F13" s="30" t="str">
        <f t="shared" si="4"/>
        <v xml:space="preserve"> </v>
      </c>
      <c r="G13" s="37"/>
      <c r="H13" s="37"/>
      <c r="I13" s="29" t="str">
        <f t="shared" si="5"/>
        <v xml:space="preserve"> </v>
      </c>
      <c r="J13" s="30" t="str">
        <f t="shared" si="5"/>
        <v xml:space="preserve"> </v>
      </c>
      <c r="K13" s="36">
        <v>2</v>
      </c>
      <c r="L13" s="37"/>
      <c r="M13" s="29">
        <f t="shared" si="6"/>
        <v>64</v>
      </c>
      <c r="N13" s="30" t="str">
        <f t="shared" si="6"/>
        <v xml:space="preserve"> </v>
      </c>
      <c r="O13" s="77">
        <v>2</v>
      </c>
      <c r="P13" s="29" t="str">
        <f t="shared" si="1"/>
        <v xml:space="preserve"> </v>
      </c>
      <c r="Q13" s="29">
        <f t="shared" si="2"/>
        <v>64</v>
      </c>
      <c r="R13" s="30" t="str">
        <f t="shared" si="3"/>
        <v xml:space="preserve"> </v>
      </c>
      <c r="S13" s="9"/>
      <c r="T13" s="9"/>
    </row>
    <row r="14" spans="1:20" ht="15" customHeight="1" x14ac:dyDescent="0.2">
      <c r="A14" s="59">
        <v>8</v>
      </c>
      <c r="B14" s="35" t="s">
        <v>22</v>
      </c>
      <c r="C14" s="36">
        <v>2</v>
      </c>
      <c r="D14" s="37"/>
      <c r="E14" s="29">
        <f t="shared" ref="E14:E16" si="7">IF(C14&gt;0,C14*34, " ")</f>
        <v>68</v>
      </c>
      <c r="F14" s="30" t="str">
        <f t="shared" ref="F14" si="8">IF(D14&gt;0,D14*34, " ")</f>
        <v xml:space="preserve"> </v>
      </c>
      <c r="G14" s="37"/>
      <c r="H14" s="37"/>
      <c r="I14" s="29" t="str">
        <f t="shared" ref="I14:I16" si="9">IF(G14&gt;0,G14*34, " ")</f>
        <v xml:space="preserve"> </v>
      </c>
      <c r="J14" s="30" t="str">
        <f t="shared" ref="J14" si="10">IF(H14&gt;0,H14*34, " ")</f>
        <v xml:space="preserve"> </v>
      </c>
      <c r="K14" s="36"/>
      <c r="L14" s="37"/>
      <c r="M14" s="29" t="str">
        <f t="shared" ref="M14:N17" si="11">IF(K14&gt;0,K14*32, " ")</f>
        <v xml:space="preserve"> </v>
      </c>
      <c r="N14" s="30" t="str">
        <f t="shared" ref="N14" si="12">IF(L14&gt;0,L14*32, " ")</f>
        <v xml:space="preserve"> </v>
      </c>
      <c r="O14" s="163">
        <f t="shared" ref="O14" si="13">IF(C14+G14+K14&gt;0,C14+G14+K14, " ")</f>
        <v>2</v>
      </c>
      <c r="P14" s="29" t="str">
        <f t="shared" ref="P14" si="14">IF(D14+H14+L14&gt;0, D14+H14+L14, " ")</f>
        <v xml:space="preserve"> </v>
      </c>
      <c r="Q14" s="29">
        <f t="shared" ref="Q14:R17" si="15">IF(O14&lt;&gt;" ", (IF(E14&lt;&gt;" ", E14, 0)+IF(I14&lt;&gt;" ", I14, 0)+IF(M14&lt;&gt;" ", M14, 0)), " ")</f>
        <v>68</v>
      </c>
      <c r="R14" s="30" t="str">
        <f t="shared" ref="R14" si="16">IF(P14&lt;&gt;" ", (IF(F14&lt;&gt;" ", F14, 0)+IF(J14&lt;&gt;" ", J14, 0)+IF(N14&lt;&gt;" ", N14, 0)), " ")</f>
        <v xml:space="preserve"> </v>
      </c>
      <c r="S14" s="9"/>
      <c r="T14" s="9"/>
    </row>
    <row r="15" spans="1:20" ht="15" customHeight="1" x14ac:dyDescent="0.2">
      <c r="A15" s="59">
        <v>9</v>
      </c>
      <c r="B15" s="52" t="s">
        <v>67</v>
      </c>
      <c r="C15" s="36">
        <v>1</v>
      </c>
      <c r="D15" s="37"/>
      <c r="E15" s="29">
        <f t="shared" si="7"/>
        <v>34</v>
      </c>
      <c r="F15" s="30"/>
      <c r="G15" s="37">
        <v>1</v>
      </c>
      <c r="H15" s="37"/>
      <c r="I15" s="29">
        <f t="shared" si="9"/>
        <v>34</v>
      </c>
      <c r="J15" s="30"/>
      <c r="K15" s="40">
        <v>1</v>
      </c>
      <c r="L15" s="37"/>
      <c r="M15" s="29">
        <f t="shared" si="11"/>
        <v>32</v>
      </c>
      <c r="N15" s="30"/>
      <c r="O15" s="168">
        <f>SUM(C15,G15,K15)</f>
        <v>3</v>
      </c>
      <c r="P15" s="66"/>
      <c r="Q15" s="31">
        <f t="shared" si="15"/>
        <v>100</v>
      </c>
      <c r="R15" s="67"/>
      <c r="S15" s="9"/>
      <c r="T15" s="9"/>
    </row>
    <row r="16" spans="1:20" ht="15" customHeight="1" x14ac:dyDescent="0.2">
      <c r="A16" s="59">
        <v>10</v>
      </c>
      <c r="B16" s="164" t="s">
        <v>68</v>
      </c>
      <c r="C16" s="36">
        <v>1</v>
      </c>
      <c r="D16" s="37"/>
      <c r="E16" s="29">
        <f t="shared" si="7"/>
        <v>34</v>
      </c>
      <c r="F16" s="30"/>
      <c r="G16" s="37">
        <v>1</v>
      </c>
      <c r="H16" s="37"/>
      <c r="I16" s="29">
        <f t="shared" si="9"/>
        <v>34</v>
      </c>
      <c r="J16" s="30"/>
      <c r="K16" s="40"/>
      <c r="L16" s="37"/>
      <c r="M16" s="29" t="str">
        <f t="shared" si="11"/>
        <v xml:space="preserve"> </v>
      </c>
      <c r="N16" s="30"/>
      <c r="O16" s="163">
        <v>2</v>
      </c>
      <c r="P16" s="161"/>
      <c r="Q16" s="29">
        <f t="shared" si="15"/>
        <v>68</v>
      </c>
      <c r="R16" s="162"/>
      <c r="S16" s="9"/>
      <c r="T16" s="9"/>
    </row>
    <row r="17" spans="1:20" ht="15" customHeight="1" thickBot="1" x14ac:dyDescent="0.25">
      <c r="A17" s="59">
        <v>11</v>
      </c>
      <c r="B17" s="35" t="s">
        <v>69</v>
      </c>
      <c r="C17" s="36"/>
      <c r="D17" s="37"/>
      <c r="E17" s="29" t="str">
        <f>IF(C17&gt;0,C17*34, " ")</f>
        <v xml:space="preserve"> </v>
      </c>
      <c r="F17" s="30"/>
      <c r="G17" s="37"/>
      <c r="H17" s="37"/>
      <c r="I17" s="29"/>
      <c r="J17" s="30"/>
      <c r="K17" s="40">
        <v>1</v>
      </c>
      <c r="L17" s="37"/>
      <c r="M17" s="29">
        <f t="shared" si="11"/>
        <v>32</v>
      </c>
      <c r="N17" s="30" t="str">
        <f t="shared" si="11"/>
        <v xml:space="preserve"> </v>
      </c>
      <c r="O17" s="163">
        <v>2</v>
      </c>
      <c r="P17" s="74" t="str">
        <f t="shared" ref="P17" si="17">IF(D17+H17+L17&gt;0, D17+H17+L17, " ")</f>
        <v xml:space="preserve"> </v>
      </c>
      <c r="Q17" s="29">
        <f t="shared" si="15"/>
        <v>32</v>
      </c>
      <c r="R17" s="79" t="str">
        <f t="shared" si="15"/>
        <v xml:space="preserve"> </v>
      </c>
      <c r="S17" s="9"/>
      <c r="T17" s="9"/>
    </row>
    <row r="18" spans="1:20" ht="15" customHeight="1" thickBot="1" x14ac:dyDescent="0.25">
      <c r="A18" s="176" t="s">
        <v>16</v>
      </c>
      <c r="B18" s="177"/>
      <c r="C18" s="10" t="s">
        <v>9</v>
      </c>
      <c r="D18" s="11" t="s">
        <v>10</v>
      </c>
      <c r="E18" s="11" t="s">
        <v>9</v>
      </c>
      <c r="F18" s="12" t="s">
        <v>10</v>
      </c>
      <c r="G18" s="13" t="s">
        <v>9</v>
      </c>
      <c r="H18" s="11" t="s">
        <v>10</v>
      </c>
      <c r="I18" s="11" t="s">
        <v>9</v>
      </c>
      <c r="J18" s="14" t="s">
        <v>10</v>
      </c>
      <c r="K18" s="10" t="s">
        <v>9</v>
      </c>
      <c r="L18" s="11" t="s">
        <v>10</v>
      </c>
      <c r="M18" s="11" t="s">
        <v>9</v>
      </c>
      <c r="N18" s="12" t="s">
        <v>10</v>
      </c>
      <c r="O18" s="81" t="s">
        <v>9</v>
      </c>
      <c r="P18" s="82" t="s">
        <v>10</v>
      </c>
      <c r="Q18" s="82" t="s">
        <v>9</v>
      </c>
      <c r="R18" s="83" t="s">
        <v>10</v>
      </c>
      <c r="S18" s="9"/>
      <c r="T18" s="9"/>
    </row>
    <row r="19" spans="1:20" ht="15" customHeight="1" x14ac:dyDescent="0.2">
      <c r="A19" s="59">
        <v>1</v>
      </c>
      <c r="B19" s="32" t="s">
        <v>74</v>
      </c>
      <c r="C19" s="41">
        <v>2</v>
      </c>
      <c r="D19" s="42"/>
      <c r="E19" s="27">
        <f t="shared" ref="E19:F22" si="18">IF(C19&gt;0,C19*34, " ")</f>
        <v>68</v>
      </c>
      <c r="F19" s="28" t="str">
        <f t="shared" si="18"/>
        <v xml:space="preserve"> </v>
      </c>
      <c r="G19" s="42"/>
      <c r="H19" s="42"/>
      <c r="I19" s="27" t="str">
        <f t="shared" ref="I19:J22" si="19">IF(G19&gt;0,G19*34, " ")</f>
        <v xml:space="preserve"> </v>
      </c>
      <c r="J19" s="28" t="str">
        <f t="shared" si="19"/>
        <v xml:space="preserve"> </v>
      </c>
      <c r="K19" s="49"/>
      <c r="L19" s="50"/>
      <c r="M19" s="27" t="str">
        <f t="shared" ref="M19:N27" si="20">IF(K19&gt;0,K19*32, " ")</f>
        <v xml:space="preserve"> </v>
      </c>
      <c r="N19" s="28" t="str">
        <f t="shared" si="20"/>
        <v xml:space="preserve"> </v>
      </c>
      <c r="O19" s="76">
        <f>IF(C19+G19+K19&gt;0,C19+G19+K19, " ")</f>
        <v>2</v>
      </c>
      <c r="P19" s="31" t="str">
        <f>IF(D19+H19+L19&gt;0, D19+H19+L19, " ")</f>
        <v xml:space="preserve"> </v>
      </c>
      <c r="Q19" s="31">
        <f>IF(O19&lt;&gt;" ", (IF(E19&lt;&gt;" ", E19, 0)+IF(I19&lt;&gt;" ", I19, 0)+IF(M19&lt;&gt;" ", M19, 0)), " ")</f>
        <v>68</v>
      </c>
      <c r="R19" s="61" t="str">
        <f>IF(P19&lt;&gt;" ", (IF(F19&lt;&gt;" ", F19, 0)+IF(J19&lt;&gt;" ", J19, 0)+IF(N19&lt;&gt;" ", N19, 0)), " ")</f>
        <v xml:space="preserve"> </v>
      </c>
      <c r="S19" s="9"/>
      <c r="T19" s="9"/>
    </row>
    <row r="20" spans="1:20" ht="15" customHeight="1" x14ac:dyDescent="0.2">
      <c r="A20" s="60">
        <v>2</v>
      </c>
      <c r="B20" s="35" t="s">
        <v>30</v>
      </c>
      <c r="C20" s="43">
        <v>2</v>
      </c>
      <c r="D20" s="44"/>
      <c r="E20" s="29">
        <f t="shared" si="18"/>
        <v>68</v>
      </c>
      <c r="F20" s="30" t="str">
        <f t="shared" si="18"/>
        <v xml:space="preserve"> </v>
      </c>
      <c r="G20" s="44"/>
      <c r="H20" s="44"/>
      <c r="I20" s="29" t="str">
        <f t="shared" si="19"/>
        <v xml:space="preserve"> </v>
      </c>
      <c r="J20" s="30" t="str">
        <f t="shared" si="19"/>
        <v xml:space="preserve"> </v>
      </c>
      <c r="K20" s="43"/>
      <c r="L20" s="44"/>
      <c r="M20" s="29" t="str">
        <f t="shared" si="20"/>
        <v xml:space="preserve"> </v>
      </c>
      <c r="N20" s="30" t="str">
        <f t="shared" si="20"/>
        <v xml:space="preserve"> </v>
      </c>
      <c r="O20" s="77">
        <f t="shared" ref="O20:O28" si="21">IF(C20+G20+K20&gt;0,C20+G20+K20, " ")</f>
        <v>2</v>
      </c>
      <c r="P20" s="29" t="str">
        <f t="shared" ref="P20:P28" si="22">IF(D20+H20+L20&gt;0, D20+H20+L20, " ")</f>
        <v xml:space="preserve"> </v>
      </c>
      <c r="Q20" s="29">
        <f t="shared" ref="Q20:Q28" si="23">IF(O20&lt;&gt;" ", (IF(E20&lt;&gt;" ", E20, 0)+IF(I20&lt;&gt;" ", I20, 0)+IF(M20&lt;&gt;" ", M20, 0)), " ")</f>
        <v>68</v>
      </c>
      <c r="R20" s="30" t="str">
        <f t="shared" ref="R20:R28" si="24">IF(P20&lt;&gt;" ", (IF(F20&lt;&gt;" ", F20, 0)+IF(J20&lt;&gt;" ", J20, 0)+IF(N20&lt;&gt;" ", N20, 0)), " ")</f>
        <v xml:space="preserve"> </v>
      </c>
      <c r="S20" s="9"/>
      <c r="T20" s="9"/>
    </row>
    <row r="21" spans="1:20" ht="15" customHeight="1" x14ac:dyDescent="0.2">
      <c r="A21" s="60">
        <v>3</v>
      </c>
      <c r="B21" s="35" t="s">
        <v>32</v>
      </c>
      <c r="C21" s="43">
        <v>2</v>
      </c>
      <c r="D21" s="44"/>
      <c r="E21" s="29">
        <f t="shared" si="18"/>
        <v>68</v>
      </c>
      <c r="F21" s="30" t="str">
        <f t="shared" si="18"/>
        <v xml:space="preserve"> </v>
      </c>
      <c r="G21" s="44">
        <v>2</v>
      </c>
      <c r="H21" s="44"/>
      <c r="I21" s="29">
        <f t="shared" si="19"/>
        <v>68</v>
      </c>
      <c r="J21" s="30" t="str">
        <f t="shared" si="19"/>
        <v xml:space="preserve"> </v>
      </c>
      <c r="K21" s="43">
        <v>4</v>
      </c>
      <c r="L21" s="44"/>
      <c r="M21" s="29">
        <f t="shared" si="20"/>
        <v>128</v>
      </c>
      <c r="N21" s="30" t="str">
        <f t="shared" si="20"/>
        <v xml:space="preserve"> </v>
      </c>
      <c r="O21" s="77">
        <f t="shared" si="21"/>
        <v>8</v>
      </c>
      <c r="P21" s="29" t="str">
        <f t="shared" si="22"/>
        <v xml:space="preserve"> </v>
      </c>
      <c r="Q21" s="29">
        <f t="shared" si="23"/>
        <v>264</v>
      </c>
      <c r="R21" s="30" t="str">
        <f t="shared" si="24"/>
        <v xml:space="preserve"> </v>
      </c>
      <c r="S21" s="9"/>
      <c r="T21" s="9"/>
    </row>
    <row r="22" spans="1:20" ht="15" customHeight="1" x14ac:dyDescent="0.2">
      <c r="A22" s="60">
        <v>4</v>
      </c>
      <c r="B22" s="35" t="s">
        <v>26</v>
      </c>
      <c r="C22" s="43">
        <v>3</v>
      </c>
      <c r="D22" s="44"/>
      <c r="E22" s="29">
        <f t="shared" si="18"/>
        <v>102</v>
      </c>
      <c r="F22" s="30" t="str">
        <f t="shared" si="18"/>
        <v xml:space="preserve"> </v>
      </c>
      <c r="G22" s="44">
        <v>2</v>
      </c>
      <c r="H22" s="44"/>
      <c r="I22" s="29">
        <f t="shared" si="19"/>
        <v>68</v>
      </c>
      <c r="J22" s="30" t="str">
        <f t="shared" si="19"/>
        <v xml:space="preserve"> </v>
      </c>
      <c r="K22" s="43"/>
      <c r="L22" s="44"/>
      <c r="M22" s="29" t="str">
        <f t="shared" si="20"/>
        <v xml:space="preserve"> </v>
      </c>
      <c r="N22" s="30" t="str">
        <f t="shared" si="20"/>
        <v xml:space="preserve"> </v>
      </c>
      <c r="O22" s="77">
        <f t="shared" si="21"/>
        <v>5</v>
      </c>
      <c r="P22" s="29" t="str">
        <f t="shared" si="22"/>
        <v xml:space="preserve"> </v>
      </c>
      <c r="Q22" s="29">
        <f t="shared" si="23"/>
        <v>170</v>
      </c>
      <c r="R22" s="30" t="str">
        <f t="shared" si="24"/>
        <v xml:space="preserve"> </v>
      </c>
      <c r="S22" s="9"/>
      <c r="T22" s="9"/>
    </row>
    <row r="23" spans="1:20" ht="15" customHeight="1" x14ac:dyDescent="0.2">
      <c r="A23" s="60">
        <v>5</v>
      </c>
      <c r="B23" s="35" t="s">
        <v>25</v>
      </c>
      <c r="C23" s="43"/>
      <c r="D23" s="44"/>
      <c r="E23" s="29" t="str">
        <f t="shared" ref="E23:F30" si="25">IF(C23&gt;0,C23*34, " ")</f>
        <v xml:space="preserve"> </v>
      </c>
      <c r="F23" s="30" t="str">
        <f t="shared" si="25"/>
        <v xml:space="preserve"> </v>
      </c>
      <c r="G23" s="44">
        <v>2</v>
      </c>
      <c r="H23" s="44"/>
      <c r="I23" s="29">
        <f t="shared" ref="I23:J30" si="26">IF(G23&gt;0,G23*34, " ")</f>
        <v>68</v>
      </c>
      <c r="J23" s="30" t="str">
        <f t="shared" si="26"/>
        <v xml:space="preserve"> </v>
      </c>
      <c r="K23" s="43"/>
      <c r="L23" s="44"/>
      <c r="M23" s="29" t="str">
        <f t="shared" si="20"/>
        <v xml:space="preserve"> </v>
      </c>
      <c r="N23" s="30" t="str">
        <f>IF(L23&gt;0,L23*32, " ")</f>
        <v xml:space="preserve"> </v>
      </c>
      <c r="O23" s="77">
        <f t="shared" si="21"/>
        <v>2</v>
      </c>
      <c r="P23" s="29" t="str">
        <f t="shared" si="22"/>
        <v xml:space="preserve"> </v>
      </c>
      <c r="Q23" s="29">
        <f t="shared" si="23"/>
        <v>68</v>
      </c>
      <c r="R23" s="30" t="str">
        <f t="shared" si="24"/>
        <v xml:space="preserve"> </v>
      </c>
      <c r="S23" s="9"/>
      <c r="T23" s="9"/>
    </row>
    <row r="24" spans="1:20" ht="15" customHeight="1" x14ac:dyDescent="0.2">
      <c r="A24" s="60">
        <v>6</v>
      </c>
      <c r="B24" s="35" t="s">
        <v>34</v>
      </c>
      <c r="C24" s="43"/>
      <c r="D24" s="44"/>
      <c r="E24" s="29" t="str">
        <f t="shared" si="25"/>
        <v xml:space="preserve"> </v>
      </c>
      <c r="F24" s="30" t="str">
        <f t="shared" si="25"/>
        <v xml:space="preserve"> </v>
      </c>
      <c r="G24" s="44">
        <v>2</v>
      </c>
      <c r="H24" s="44">
        <v>1</v>
      </c>
      <c r="I24" s="29">
        <f t="shared" si="26"/>
        <v>68</v>
      </c>
      <c r="J24" s="30">
        <f t="shared" si="26"/>
        <v>34</v>
      </c>
      <c r="K24" s="43"/>
      <c r="L24" s="44"/>
      <c r="M24" s="29" t="str">
        <f t="shared" si="20"/>
        <v xml:space="preserve"> </v>
      </c>
      <c r="N24" s="30" t="str">
        <f>IF(L24&gt;0,L24*32, " ")</f>
        <v xml:space="preserve"> </v>
      </c>
      <c r="O24" s="77">
        <f t="shared" si="21"/>
        <v>2</v>
      </c>
      <c r="P24" s="29">
        <f t="shared" si="22"/>
        <v>1</v>
      </c>
      <c r="Q24" s="29">
        <f t="shared" si="23"/>
        <v>68</v>
      </c>
      <c r="R24" s="30">
        <f t="shared" si="24"/>
        <v>34</v>
      </c>
      <c r="S24" s="9"/>
      <c r="T24" s="9"/>
    </row>
    <row r="25" spans="1:20" ht="15" customHeight="1" x14ac:dyDescent="0.2">
      <c r="A25" s="60">
        <v>7</v>
      </c>
      <c r="B25" s="35" t="s">
        <v>76</v>
      </c>
      <c r="C25" s="43"/>
      <c r="D25" s="44"/>
      <c r="E25" s="29" t="str">
        <f t="shared" si="25"/>
        <v xml:space="preserve"> </v>
      </c>
      <c r="F25" s="30" t="str">
        <f t="shared" si="25"/>
        <v xml:space="preserve"> </v>
      </c>
      <c r="G25" s="44">
        <v>2</v>
      </c>
      <c r="H25" s="44"/>
      <c r="I25" s="29">
        <f t="shared" si="26"/>
        <v>68</v>
      </c>
      <c r="J25" s="30" t="str">
        <f t="shared" si="26"/>
        <v xml:space="preserve"> </v>
      </c>
      <c r="K25" s="43"/>
      <c r="L25" s="44"/>
      <c r="M25" s="29" t="str">
        <f t="shared" si="20"/>
        <v xml:space="preserve"> </v>
      </c>
      <c r="N25" s="30" t="str">
        <f>IF(L25&gt;0,L25*32, " ")</f>
        <v xml:space="preserve"> </v>
      </c>
      <c r="O25" s="77">
        <f t="shared" si="21"/>
        <v>2</v>
      </c>
      <c r="P25" s="29" t="str">
        <f t="shared" si="22"/>
        <v xml:space="preserve"> </v>
      </c>
      <c r="Q25" s="29">
        <f t="shared" si="23"/>
        <v>68</v>
      </c>
      <c r="R25" s="30" t="str">
        <f t="shared" si="24"/>
        <v xml:space="preserve"> </v>
      </c>
      <c r="S25" s="9"/>
      <c r="T25" s="9"/>
    </row>
    <row r="26" spans="1:20" ht="15" customHeight="1" x14ac:dyDescent="0.2">
      <c r="A26" s="60">
        <v>8</v>
      </c>
      <c r="B26" s="35" t="s">
        <v>73</v>
      </c>
      <c r="C26" s="43"/>
      <c r="D26" s="44"/>
      <c r="E26" s="29" t="str">
        <f t="shared" si="25"/>
        <v xml:space="preserve"> </v>
      </c>
      <c r="F26" s="30" t="str">
        <f t="shared" si="25"/>
        <v xml:space="preserve"> </v>
      </c>
      <c r="G26" s="44">
        <v>2</v>
      </c>
      <c r="H26" s="44"/>
      <c r="I26" s="29">
        <f t="shared" si="26"/>
        <v>68</v>
      </c>
      <c r="J26" s="30" t="str">
        <f t="shared" si="26"/>
        <v xml:space="preserve"> </v>
      </c>
      <c r="K26" s="43"/>
      <c r="L26" s="44"/>
      <c r="M26" s="29" t="str">
        <f t="shared" si="20"/>
        <v xml:space="preserve"> </v>
      </c>
      <c r="N26" s="30" t="str">
        <f>IF(L26&gt;0,L26*32, " ")</f>
        <v xml:space="preserve"> </v>
      </c>
      <c r="O26" s="77">
        <f t="shared" si="21"/>
        <v>2</v>
      </c>
      <c r="P26" s="29" t="str">
        <f t="shared" si="22"/>
        <v xml:space="preserve"> </v>
      </c>
      <c r="Q26" s="29">
        <f t="shared" si="23"/>
        <v>68</v>
      </c>
      <c r="R26" s="30" t="str">
        <f t="shared" si="24"/>
        <v xml:space="preserve"> </v>
      </c>
      <c r="S26" s="9"/>
      <c r="T26" s="9"/>
    </row>
    <row r="27" spans="1:20" ht="15" customHeight="1" x14ac:dyDescent="0.2">
      <c r="A27" s="60">
        <v>9</v>
      </c>
      <c r="B27" s="62" t="s">
        <v>47</v>
      </c>
      <c r="C27" s="43"/>
      <c r="D27" s="44"/>
      <c r="E27" s="29"/>
      <c r="F27" s="30"/>
      <c r="G27" s="47"/>
      <c r="H27" s="44"/>
      <c r="I27" s="29"/>
      <c r="J27" s="30"/>
      <c r="K27" s="44">
        <v>2</v>
      </c>
      <c r="L27" s="44"/>
      <c r="M27" s="29">
        <f t="shared" si="20"/>
        <v>64</v>
      </c>
      <c r="N27" s="30"/>
      <c r="O27" s="77">
        <f t="shared" si="21"/>
        <v>2</v>
      </c>
      <c r="P27" s="29" t="str">
        <f t="shared" si="22"/>
        <v xml:space="preserve"> </v>
      </c>
      <c r="Q27" s="29">
        <f t="shared" si="23"/>
        <v>64</v>
      </c>
      <c r="R27" s="30" t="str">
        <f t="shared" si="24"/>
        <v xml:space="preserve"> </v>
      </c>
      <c r="S27" s="9"/>
      <c r="T27" s="1"/>
    </row>
    <row r="28" spans="1:20" ht="15" customHeight="1" x14ac:dyDescent="0.2">
      <c r="A28" s="60">
        <v>10</v>
      </c>
      <c r="B28" s="35" t="s">
        <v>21</v>
      </c>
      <c r="C28" s="43"/>
      <c r="D28" s="44">
        <v>5</v>
      </c>
      <c r="E28" s="29" t="str">
        <f t="shared" si="25"/>
        <v xml:space="preserve"> </v>
      </c>
      <c r="F28" s="30">
        <f t="shared" si="25"/>
        <v>170</v>
      </c>
      <c r="G28" s="44"/>
      <c r="H28" s="44">
        <v>10</v>
      </c>
      <c r="I28" s="29" t="str">
        <f t="shared" si="26"/>
        <v xml:space="preserve"> </v>
      </c>
      <c r="J28" s="30">
        <f t="shared" si="26"/>
        <v>340</v>
      </c>
      <c r="K28" s="43"/>
      <c r="L28" s="44">
        <v>15</v>
      </c>
      <c r="M28" s="29" t="str">
        <f>IF(K28&gt;0,K28*32, " ")</f>
        <v xml:space="preserve"> </v>
      </c>
      <c r="N28" s="30">
        <f>IF(L28&gt;0,L28*32, " ")</f>
        <v>480</v>
      </c>
      <c r="O28" s="77" t="str">
        <f t="shared" si="21"/>
        <v xml:space="preserve"> </v>
      </c>
      <c r="P28" s="29">
        <f t="shared" si="22"/>
        <v>30</v>
      </c>
      <c r="Q28" s="29" t="str">
        <f t="shared" si="23"/>
        <v xml:space="preserve"> </v>
      </c>
      <c r="R28" s="30">
        <f t="shared" si="24"/>
        <v>990</v>
      </c>
      <c r="S28" s="9"/>
      <c r="T28" s="9"/>
    </row>
    <row r="29" spans="1:20" ht="15" customHeight="1" x14ac:dyDescent="0.2">
      <c r="A29" s="60"/>
      <c r="B29" s="35" t="s">
        <v>54</v>
      </c>
      <c r="C29" s="43"/>
      <c r="D29" s="44"/>
      <c r="E29" s="29"/>
      <c r="F29" s="30"/>
      <c r="G29" s="44"/>
      <c r="H29" s="44"/>
      <c r="I29" s="29"/>
      <c r="J29" s="30"/>
      <c r="K29" s="43"/>
      <c r="L29" s="44"/>
      <c r="M29" s="29"/>
      <c r="N29" s="30"/>
      <c r="O29" s="77"/>
      <c r="P29" s="29"/>
      <c r="Q29" s="29"/>
      <c r="R29" s="30"/>
      <c r="S29" s="9"/>
      <c r="T29" s="9"/>
    </row>
    <row r="30" spans="1:20" ht="15" customHeight="1" thickBot="1" x14ac:dyDescent="0.25">
      <c r="A30" s="60"/>
      <c r="B30" s="35" t="s">
        <v>71</v>
      </c>
      <c r="C30" s="43"/>
      <c r="D30" s="44"/>
      <c r="E30" s="29" t="str">
        <f t="shared" si="25"/>
        <v xml:space="preserve"> </v>
      </c>
      <c r="F30" s="30" t="str">
        <f t="shared" si="25"/>
        <v xml:space="preserve"> </v>
      </c>
      <c r="G30" s="44"/>
      <c r="H30" s="44"/>
      <c r="I30" s="29" t="str">
        <f t="shared" si="26"/>
        <v xml:space="preserve"> </v>
      </c>
      <c r="J30" s="30" t="str">
        <f t="shared" si="26"/>
        <v xml:space="preserve"> </v>
      </c>
      <c r="K30" s="43"/>
      <c r="L30" s="44"/>
      <c r="M30" s="29" t="str">
        <f>IF(K30&gt;0,K30*32, " ")</f>
        <v xml:space="preserve"> </v>
      </c>
      <c r="N30" s="30" t="str">
        <f>IF(L30&gt;0,L30*32, " ")</f>
        <v xml:space="preserve"> </v>
      </c>
      <c r="O30" s="84"/>
      <c r="P30" s="74"/>
      <c r="Q30" s="74"/>
      <c r="R30" s="79"/>
      <c r="S30" s="9"/>
      <c r="T30" s="9"/>
    </row>
    <row r="31" spans="1:20" ht="15" customHeight="1" thickBot="1" x14ac:dyDescent="0.25">
      <c r="A31" s="178" t="s">
        <v>17</v>
      </c>
      <c r="B31" s="179"/>
      <c r="C31" s="68">
        <f>SUM(C7:C15)</f>
        <v>14</v>
      </c>
      <c r="D31" s="15">
        <f t="shared" ref="D31:R31" si="27">SUM(D7:D17)</f>
        <v>2</v>
      </c>
      <c r="E31" s="160">
        <f>SUM(E7:E15)</f>
        <v>476</v>
      </c>
      <c r="F31" s="16">
        <f t="shared" si="27"/>
        <v>68</v>
      </c>
      <c r="G31" s="68">
        <f>SUM(G7:G15)</f>
        <v>7</v>
      </c>
      <c r="H31" s="15">
        <f t="shared" si="27"/>
        <v>0</v>
      </c>
      <c r="I31" s="160">
        <f>SUM(I7:I15)</f>
        <v>238</v>
      </c>
      <c r="J31" s="16">
        <f t="shared" si="27"/>
        <v>0</v>
      </c>
      <c r="K31" s="68">
        <v>9</v>
      </c>
      <c r="L31" s="15">
        <f t="shared" si="27"/>
        <v>0</v>
      </c>
      <c r="M31" s="160">
        <f>SUM(M7:M15)</f>
        <v>288</v>
      </c>
      <c r="N31" s="16">
        <f t="shared" si="27"/>
        <v>0</v>
      </c>
      <c r="O31" s="85">
        <f>SUM(O7:O15)</f>
        <v>30</v>
      </c>
      <c r="P31" s="69">
        <f t="shared" si="27"/>
        <v>2</v>
      </c>
      <c r="Q31" s="159">
        <f>SUM(Q7:Q15)</f>
        <v>1002</v>
      </c>
      <c r="R31" s="70">
        <f t="shared" si="27"/>
        <v>68</v>
      </c>
      <c r="S31" s="9"/>
      <c r="T31" s="9"/>
    </row>
    <row r="32" spans="1:20" ht="15" customHeight="1" thickBot="1" x14ac:dyDescent="0.25">
      <c r="A32" s="180" t="s">
        <v>18</v>
      </c>
      <c r="B32" s="181"/>
      <c r="C32" s="17">
        <f t="shared" ref="C32:R32" si="28">SUM(C19:C30)</f>
        <v>9</v>
      </c>
      <c r="D32" s="18">
        <f t="shared" si="28"/>
        <v>5</v>
      </c>
      <c r="E32" s="18">
        <f t="shared" si="28"/>
        <v>306</v>
      </c>
      <c r="F32" s="19">
        <f t="shared" si="28"/>
        <v>170</v>
      </c>
      <c r="G32" s="17">
        <f t="shared" si="28"/>
        <v>12</v>
      </c>
      <c r="H32" s="18">
        <f t="shared" si="28"/>
        <v>11</v>
      </c>
      <c r="I32" s="18">
        <f t="shared" si="28"/>
        <v>408</v>
      </c>
      <c r="J32" s="19">
        <f t="shared" si="28"/>
        <v>374</v>
      </c>
      <c r="K32" s="17">
        <f t="shared" si="28"/>
        <v>6</v>
      </c>
      <c r="L32" s="18">
        <f t="shared" si="28"/>
        <v>15</v>
      </c>
      <c r="M32" s="18">
        <f t="shared" si="28"/>
        <v>192</v>
      </c>
      <c r="N32" s="19">
        <f t="shared" si="28"/>
        <v>480</v>
      </c>
      <c r="O32" s="17">
        <f t="shared" si="28"/>
        <v>27</v>
      </c>
      <c r="P32" s="18">
        <f t="shared" si="28"/>
        <v>31</v>
      </c>
      <c r="Q32" s="18">
        <f t="shared" si="28"/>
        <v>906</v>
      </c>
      <c r="R32" s="19">
        <f t="shared" si="28"/>
        <v>1024</v>
      </c>
      <c r="S32" s="20"/>
      <c r="T32" s="20"/>
    </row>
    <row r="33" spans="1:24" ht="15" customHeight="1" thickTop="1" thickBot="1" x14ac:dyDescent="0.25">
      <c r="A33" s="182" t="s">
        <v>19</v>
      </c>
      <c r="B33" s="183"/>
      <c r="C33" s="170">
        <f>C31+C32</f>
        <v>23</v>
      </c>
      <c r="D33" s="169">
        <f t="shared" ref="D33:R33" si="29">D31+D32</f>
        <v>7</v>
      </c>
      <c r="E33" s="22">
        <f t="shared" si="29"/>
        <v>782</v>
      </c>
      <c r="F33" s="23">
        <f t="shared" si="29"/>
        <v>238</v>
      </c>
      <c r="G33" s="21">
        <f t="shared" si="29"/>
        <v>19</v>
      </c>
      <c r="H33" s="22">
        <f t="shared" si="29"/>
        <v>11</v>
      </c>
      <c r="I33" s="22">
        <f t="shared" si="29"/>
        <v>646</v>
      </c>
      <c r="J33" s="23">
        <f t="shared" si="29"/>
        <v>374</v>
      </c>
      <c r="K33" s="21">
        <f t="shared" si="29"/>
        <v>15</v>
      </c>
      <c r="L33" s="22">
        <f t="shared" si="29"/>
        <v>15</v>
      </c>
      <c r="M33" s="22">
        <f t="shared" si="29"/>
        <v>480</v>
      </c>
      <c r="N33" s="23">
        <f t="shared" si="29"/>
        <v>480</v>
      </c>
      <c r="O33" s="21">
        <f t="shared" si="29"/>
        <v>57</v>
      </c>
      <c r="P33" s="22">
        <f t="shared" si="29"/>
        <v>33</v>
      </c>
      <c r="Q33" s="22">
        <f t="shared" si="29"/>
        <v>1908</v>
      </c>
      <c r="R33" s="23">
        <f t="shared" si="29"/>
        <v>1092</v>
      </c>
      <c r="S33" s="24"/>
      <c r="T33" s="24"/>
    </row>
    <row r="34" spans="1:24" ht="15" customHeight="1" thickTop="1" thickBot="1" x14ac:dyDescent="0.25">
      <c r="A34" s="184"/>
      <c r="B34" s="185"/>
      <c r="C34" s="174">
        <f>C33+D33</f>
        <v>30</v>
      </c>
      <c r="D34" s="238"/>
      <c r="E34" s="172">
        <f>E33+F33</f>
        <v>1020</v>
      </c>
      <c r="F34" s="173"/>
      <c r="G34" s="174">
        <f>G33+H33</f>
        <v>30</v>
      </c>
      <c r="H34" s="175"/>
      <c r="I34" s="172">
        <f>I33+J33</f>
        <v>1020</v>
      </c>
      <c r="J34" s="173"/>
      <c r="K34" s="174">
        <f>K33+L33</f>
        <v>30</v>
      </c>
      <c r="L34" s="175"/>
      <c r="M34" s="172">
        <f>M33+N33</f>
        <v>960</v>
      </c>
      <c r="N34" s="173"/>
      <c r="O34" s="174">
        <f>O33+P33</f>
        <v>90</v>
      </c>
      <c r="P34" s="175"/>
      <c r="Q34" s="172">
        <f>Q33+R33</f>
        <v>3000</v>
      </c>
      <c r="R34" s="173"/>
      <c r="S34" s="24"/>
      <c r="T34" s="24"/>
    </row>
    <row r="35" spans="1:24" ht="15" customHeight="1" thickTop="1" x14ac:dyDescent="0.2">
      <c r="A35" s="25"/>
      <c r="B35" s="55"/>
      <c r="C35" s="26"/>
      <c r="D35" s="26"/>
      <c r="E35" s="26"/>
      <c r="F35" s="26"/>
      <c r="G35" s="26"/>
      <c r="H35" s="26"/>
      <c r="I35" s="26"/>
      <c r="K35" s="26"/>
      <c r="L35" s="26"/>
      <c r="M35" s="26"/>
      <c r="N35" s="26"/>
      <c r="O35" s="26"/>
      <c r="P35" s="26"/>
      <c r="Q35" s="26"/>
      <c r="R35" s="26"/>
      <c r="S35" s="26"/>
      <c r="T35" s="9"/>
      <c r="U35" s="26"/>
      <c r="V35" s="9"/>
      <c r="W35" s="9"/>
      <c r="X35" s="9"/>
    </row>
    <row r="36" spans="1:24" ht="36.75" customHeight="1" x14ac:dyDescent="0.2">
      <c r="B36" s="191" t="s">
        <v>70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"/>
      <c r="V36" s="2"/>
      <c r="W36" s="2"/>
      <c r="X36" s="2"/>
    </row>
    <row r="37" spans="1:24" ht="15" customHeight="1" x14ac:dyDescent="0.2">
      <c r="B37" s="55" t="s">
        <v>50</v>
      </c>
    </row>
    <row r="38" spans="1:24" ht="15" customHeight="1" x14ac:dyDescent="0.2">
      <c r="B38" s="56" t="s">
        <v>72</v>
      </c>
    </row>
    <row r="39" spans="1:24" ht="15" customHeight="1" x14ac:dyDescent="0.2"/>
    <row r="40" spans="1:24" ht="15" customHeight="1" x14ac:dyDescent="0.2"/>
    <row r="41" spans="1:24" ht="15" customHeight="1" x14ac:dyDescent="0.2"/>
    <row r="42" spans="1:24" ht="15" customHeight="1" x14ac:dyDescent="0.2"/>
    <row r="43" spans="1:24" ht="15" customHeight="1" x14ac:dyDescent="0.2"/>
  </sheetData>
  <mergeCells count="29">
    <mergeCell ref="O5:P5"/>
    <mergeCell ref="Q5:R5"/>
    <mergeCell ref="A1:G1"/>
    <mergeCell ref="A2:G2"/>
    <mergeCell ref="A4:B5"/>
    <mergeCell ref="C4:F4"/>
    <mergeCell ref="G4:J4"/>
    <mergeCell ref="O4:R4"/>
    <mergeCell ref="A6:B6"/>
    <mergeCell ref="A18:B18"/>
    <mergeCell ref="A31:B31"/>
    <mergeCell ref="A32:B32"/>
    <mergeCell ref="K4:N4"/>
    <mergeCell ref="C5:D5"/>
    <mergeCell ref="E5:F5"/>
    <mergeCell ref="G5:H5"/>
    <mergeCell ref="I5:J5"/>
    <mergeCell ref="K5:L5"/>
    <mergeCell ref="M5:N5"/>
    <mergeCell ref="B36:R36"/>
    <mergeCell ref="A33:B34"/>
    <mergeCell ref="C34:D34"/>
    <mergeCell ref="E34:F34"/>
    <mergeCell ref="G34:H34"/>
    <mergeCell ref="Q34:R34"/>
    <mergeCell ref="I34:J34"/>
    <mergeCell ref="K34:L34"/>
    <mergeCell ref="M34:N34"/>
    <mergeCell ref="O34:P34"/>
  </mergeCells>
  <phoneticPr fontId="0" type="noConversion"/>
  <printOptions horizontalCentered="1" verticalCentered="1"/>
  <pageMargins left="0.11811023622047245" right="0.11811023622047245" top="0.15748031496062992" bottom="0.15748031496062992" header="0" footer="0"/>
  <pageSetup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X44"/>
  <sheetViews>
    <sheetView zoomScale="80" zoomScaleNormal="80" workbookViewId="0">
      <selection sqref="A1:G1"/>
    </sheetView>
  </sheetViews>
  <sheetFormatPr defaultColWidth="9.140625" defaultRowHeight="12.75" x14ac:dyDescent="0.2"/>
  <cols>
    <col min="1" max="1" width="3.42578125" style="1" customWidth="1"/>
    <col min="2" max="2" width="38" style="1" customWidth="1"/>
    <col min="3" max="15" width="7" style="1" customWidth="1"/>
    <col min="16" max="16" width="7" style="2" customWidth="1"/>
    <col min="17" max="17" width="7" style="1" customWidth="1"/>
    <col min="18" max="18" width="7" style="2" customWidth="1"/>
    <col min="19" max="20" width="6.140625" style="2" customWidth="1"/>
    <col min="21" max="21" width="26.85546875" style="1" customWidth="1"/>
    <col min="22" max="16384" width="9.140625" style="1"/>
  </cols>
  <sheetData>
    <row r="1" spans="1:20" ht="15" customHeight="1" x14ac:dyDescent="0.2">
      <c r="A1" s="192" t="s">
        <v>29</v>
      </c>
      <c r="B1" s="193"/>
      <c r="C1" s="193"/>
      <c r="D1" s="193"/>
      <c r="E1" s="193"/>
      <c r="F1" s="193"/>
      <c r="G1" s="193"/>
    </row>
    <row r="2" spans="1:20" ht="15" customHeight="1" x14ac:dyDescent="0.2">
      <c r="A2" s="194" t="s">
        <v>42</v>
      </c>
      <c r="B2" s="195"/>
      <c r="C2" s="195"/>
      <c r="D2" s="195"/>
      <c r="E2" s="195"/>
      <c r="F2" s="195"/>
      <c r="G2" s="195"/>
    </row>
    <row r="3" spans="1:20" ht="15" customHeight="1" thickBot="1" x14ac:dyDescent="0.25">
      <c r="A3" s="57"/>
      <c r="B3" s="58"/>
    </row>
    <row r="4" spans="1:20" ht="15" customHeight="1" thickTop="1" x14ac:dyDescent="0.2">
      <c r="A4" s="196" t="s">
        <v>0</v>
      </c>
      <c r="B4" s="197"/>
      <c r="C4" s="200" t="s">
        <v>1</v>
      </c>
      <c r="D4" s="201"/>
      <c r="E4" s="201"/>
      <c r="F4" s="202"/>
      <c r="G4" s="203" t="s">
        <v>2</v>
      </c>
      <c r="H4" s="201"/>
      <c r="I4" s="201"/>
      <c r="J4" s="201"/>
      <c r="K4" s="200" t="s">
        <v>3</v>
      </c>
      <c r="L4" s="201"/>
      <c r="M4" s="201"/>
      <c r="N4" s="202"/>
      <c r="O4" s="239" t="s">
        <v>5</v>
      </c>
      <c r="P4" s="207"/>
      <c r="Q4" s="207"/>
      <c r="R4" s="208"/>
      <c r="S4" s="4"/>
      <c r="T4" s="4"/>
    </row>
    <row r="5" spans="1:20" ht="15" customHeight="1" x14ac:dyDescent="0.2">
      <c r="A5" s="198"/>
      <c r="B5" s="199"/>
      <c r="C5" s="188" t="s">
        <v>6</v>
      </c>
      <c r="D5" s="189"/>
      <c r="E5" s="186" t="s">
        <v>7</v>
      </c>
      <c r="F5" s="190"/>
      <c r="G5" s="187" t="s">
        <v>6</v>
      </c>
      <c r="H5" s="189"/>
      <c r="I5" s="186" t="s">
        <v>7</v>
      </c>
      <c r="J5" s="187"/>
      <c r="K5" s="188" t="s">
        <v>6</v>
      </c>
      <c r="L5" s="189"/>
      <c r="M5" s="186" t="s">
        <v>7</v>
      </c>
      <c r="N5" s="190"/>
      <c r="O5" s="187" t="s">
        <v>6</v>
      </c>
      <c r="P5" s="189"/>
      <c r="Q5" s="186" t="s">
        <v>7</v>
      </c>
      <c r="R5" s="190"/>
      <c r="S5" s="4"/>
      <c r="T5" s="4"/>
    </row>
    <row r="6" spans="1:20" ht="15" customHeight="1" thickBot="1" x14ac:dyDescent="0.25">
      <c r="A6" s="204" t="s">
        <v>8</v>
      </c>
      <c r="B6" s="205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71" t="s">
        <v>9</v>
      </c>
      <c r="P6" s="72" t="s">
        <v>10</v>
      </c>
      <c r="Q6" s="72" t="s">
        <v>9</v>
      </c>
      <c r="R6" s="73" t="s">
        <v>10</v>
      </c>
      <c r="S6" s="4"/>
      <c r="T6" s="4"/>
    </row>
    <row r="7" spans="1:20" ht="15" customHeight="1" x14ac:dyDescent="0.2">
      <c r="A7" s="59">
        <v>1</v>
      </c>
      <c r="B7" s="32" t="s">
        <v>11</v>
      </c>
      <c r="C7" s="33">
        <v>3</v>
      </c>
      <c r="D7" s="34"/>
      <c r="E7" s="27">
        <f>IF(C7&gt;0,C7*34, " ")</f>
        <v>102</v>
      </c>
      <c r="F7" s="28" t="str">
        <f>IF(D7&gt;0,D7*34, " ")</f>
        <v xml:space="preserve"> </v>
      </c>
      <c r="G7" s="39">
        <v>2</v>
      </c>
      <c r="H7" s="34"/>
      <c r="I7" s="27">
        <f>IF(G7&gt;0,G7*34, " ")</f>
        <v>68</v>
      </c>
      <c r="J7" s="28" t="str">
        <f>IF(H7&gt;0,H7*34, " ")</f>
        <v xml:space="preserve"> </v>
      </c>
      <c r="K7" s="33">
        <v>2</v>
      </c>
      <c r="L7" s="34"/>
      <c r="M7" s="27">
        <f>IF(K7&gt;0,K7*32, " ")</f>
        <v>64</v>
      </c>
      <c r="N7" s="28" t="str">
        <f>IF(L7&gt;0,L7*32, " ")</f>
        <v xml:space="preserve"> </v>
      </c>
      <c r="O7" s="76">
        <f>IF(C7+G7+K7&gt;0,C7+G7+K7, " ")</f>
        <v>7</v>
      </c>
      <c r="P7" s="31" t="str">
        <f>IF(D7+H7+L7&gt;0, D7+H7+L7, " ")</f>
        <v xml:space="preserve"> </v>
      </c>
      <c r="Q7" s="31">
        <f>IF(O7&lt;&gt;" ", (IF(E7&lt;&gt;" ", E7, 0)+IF(I7&lt;&gt;" ", I7, 0)+IF(M7&lt;&gt;" ", M7, 0)), " ")</f>
        <v>234</v>
      </c>
      <c r="R7" s="61" t="str">
        <f>IF(P7&lt;&gt;" ", (IF(F7&lt;&gt;" ", F7, 0)+IF(J7&lt;&gt;" ", J7, 0)+IF(N7&lt;&gt;" ", N7, 0)), " ")</f>
        <v xml:space="preserve"> </v>
      </c>
      <c r="S7" s="9"/>
      <c r="T7" s="9"/>
    </row>
    <row r="8" spans="1:20" ht="15" customHeight="1" x14ac:dyDescent="0.2">
      <c r="A8" s="59">
        <v>2</v>
      </c>
      <c r="B8" s="35" t="s">
        <v>12</v>
      </c>
      <c r="C8" s="36">
        <v>2</v>
      </c>
      <c r="D8" s="37"/>
      <c r="E8" s="29">
        <f>IF(C8&gt;0,C8*34, " ")</f>
        <v>68</v>
      </c>
      <c r="F8" s="30" t="str">
        <f>IF(D8&gt;0,D8*34, " ")</f>
        <v xml:space="preserve"> </v>
      </c>
      <c r="G8" s="40">
        <v>2</v>
      </c>
      <c r="H8" s="37"/>
      <c r="I8" s="29">
        <f>IF(G8&gt;0,G8*34, " ")</f>
        <v>68</v>
      </c>
      <c r="J8" s="30" t="str">
        <f>IF(H8&gt;0,H8*34, " ")</f>
        <v xml:space="preserve"> </v>
      </c>
      <c r="K8" s="36">
        <v>2</v>
      </c>
      <c r="L8" s="37"/>
      <c r="M8" s="29">
        <f>IF(K8&gt;0,K8*32, " ")</f>
        <v>64</v>
      </c>
      <c r="N8" s="30" t="str">
        <f>IF(L8&gt;0,L8*32, " ")</f>
        <v xml:space="preserve"> </v>
      </c>
      <c r="O8" s="77">
        <f t="shared" ref="O8:O12" si="0">IF(C8+G8+K8&gt;0,C8+G8+K8, " ")</f>
        <v>6</v>
      </c>
      <c r="P8" s="29" t="str">
        <f t="shared" ref="P8:P13" si="1">IF(D8+H8+L8&gt;0, D8+H8+L8, " ")</f>
        <v xml:space="preserve"> </v>
      </c>
      <c r="Q8" s="29">
        <f t="shared" ref="Q8:Q13" si="2">IF(O8&lt;&gt;" ", (IF(E8&lt;&gt;" ", E8, 0)+IF(I8&lt;&gt;" ", I8, 0)+IF(M8&lt;&gt;" ", M8, 0)), " ")</f>
        <v>200</v>
      </c>
      <c r="R8" s="30" t="str">
        <f t="shared" ref="R8:R13" si="3">IF(P8&lt;&gt;" ", (IF(F8&lt;&gt;" ", F8, 0)+IF(J8&lt;&gt;" ", J8, 0)+IF(N8&lt;&gt;" ", N8, 0)), " ")</f>
        <v xml:space="preserve"> </v>
      </c>
      <c r="S8" s="9"/>
      <c r="T8" s="9"/>
    </row>
    <row r="9" spans="1:20" ht="15" customHeight="1" x14ac:dyDescent="0.2">
      <c r="A9" s="59">
        <v>3</v>
      </c>
      <c r="B9" s="35" t="s">
        <v>14</v>
      </c>
      <c r="C9" s="36">
        <v>2</v>
      </c>
      <c r="D9" s="37"/>
      <c r="E9" s="29">
        <f t="shared" ref="E9:F13" si="4">IF(C9&gt;0,C9*34, " ")</f>
        <v>68</v>
      </c>
      <c r="F9" s="30" t="str">
        <f t="shared" si="4"/>
        <v xml:space="preserve"> </v>
      </c>
      <c r="G9" s="37">
        <v>2</v>
      </c>
      <c r="H9" s="37"/>
      <c r="I9" s="29">
        <f t="shared" ref="I9:J13" si="5">IF(G9&gt;0,G9*34, " ")</f>
        <v>68</v>
      </c>
      <c r="J9" s="30" t="str">
        <f t="shared" si="5"/>
        <v xml:space="preserve"> </v>
      </c>
      <c r="K9" s="36">
        <v>2</v>
      </c>
      <c r="L9" s="37"/>
      <c r="M9" s="29">
        <f t="shared" ref="M9:N13" si="6">IF(K9&gt;0,K9*32, " ")</f>
        <v>64</v>
      </c>
      <c r="N9" s="30" t="str">
        <f t="shared" si="6"/>
        <v xml:space="preserve"> </v>
      </c>
      <c r="O9" s="77">
        <f t="shared" si="0"/>
        <v>6</v>
      </c>
      <c r="P9" s="29" t="str">
        <f t="shared" si="1"/>
        <v xml:space="preserve"> </v>
      </c>
      <c r="Q9" s="29">
        <f t="shared" si="2"/>
        <v>200</v>
      </c>
      <c r="R9" s="30" t="str">
        <f t="shared" si="3"/>
        <v xml:space="preserve"> </v>
      </c>
      <c r="S9" s="9"/>
      <c r="T9" s="9"/>
    </row>
    <row r="10" spans="1:20" ht="15" customHeight="1" x14ac:dyDescent="0.2">
      <c r="A10" s="59">
        <v>4</v>
      </c>
      <c r="B10" s="38" t="s">
        <v>15</v>
      </c>
      <c r="C10" s="36">
        <v>2</v>
      </c>
      <c r="D10" s="37"/>
      <c r="E10" s="29">
        <f t="shared" si="4"/>
        <v>68</v>
      </c>
      <c r="F10" s="30" t="str">
        <f t="shared" si="4"/>
        <v xml:space="preserve"> </v>
      </c>
      <c r="G10" s="37"/>
      <c r="H10" s="37"/>
      <c r="I10" s="29" t="str">
        <f t="shared" si="5"/>
        <v xml:space="preserve"> </v>
      </c>
      <c r="J10" s="30" t="str">
        <f t="shared" si="5"/>
        <v xml:space="preserve"> </v>
      </c>
      <c r="K10" s="36"/>
      <c r="L10" s="37"/>
      <c r="M10" s="29" t="str">
        <f t="shared" si="6"/>
        <v xml:space="preserve"> </v>
      </c>
      <c r="N10" s="30" t="str">
        <f t="shared" si="6"/>
        <v xml:space="preserve"> </v>
      </c>
      <c r="O10" s="77">
        <f t="shared" si="0"/>
        <v>2</v>
      </c>
      <c r="P10" s="29" t="str">
        <f t="shared" si="1"/>
        <v xml:space="preserve"> </v>
      </c>
      <c r="Q10" s="29">
        <f t="shared" si="2"/>
        <v>68</v>
      </c>
      <c r="R10" s="30" t="str">
        <f t="shared" si="3"/>
        <v xml:space="preserve"> </v>
      </c>
      <c r="S10" s="9"/>
      <c r="T10" s="9"/>
    </row>
    <row r="11" spans="1:20" ht="15" customHeight="1" x14ac:dyDescent="0.2">
      <c r="A11" s="59">
        <v>5</v>
      </c>
      <c r="B11" s="38" t="s">
        <v>20</v>
      </c>
      <c r="C11" s="36"/>
      <c r="D11" s="37">
        <v>2</v>
      </c>
      <c r="E11" s="29" t="str">
        <f t="shared" si="4"/>
        <v xml:space="preserve"> </v>
      </c>
      <c r="F11" s="30">
        <f t="shared" si="4"/>
        <v>68</v>
      </c>
      <c r="G11" s="37"/>
      <c r="H11" s="37"/>
      <c r="I11" s="29" t="str">
        <f t="shared" si="5"/>
        <v xml:space="preserve"> </v>
      </c>
      <c r="J11" s="30" t="str">
        <f t="shared" si="5"/>
        <v xml:space="preserve"> </v>
      </c>
      <c r="K11" s="36"/>
      <c r="L11" s="37"/>
      <c r="M11" s="29" t="str">
        <f t="shared" si="6"/>
        <v xml:space="preserve"> </v>
      </c>
      <c r="N11" s="30" t="str">
        <f t="shared" si="6"/>
        <v xml:space="preserve"> </v>
      </c>
      <c r="O11" s="77" t="str">
        <f t="shared" si="0"/>
        <v xml:space="preserve"> </v>
      </c>
      <c r="P11" s="29">
        <f t="shared" si="1"/>
        <v>2</v>
      </c>
      <c r="Q11" s="29" t="str">
        <f t="shared" si="2"/>
        <v xml:space="preserve"> </v>
      </c>
      <c r="R11" s="30">
        <f t="shared" si="3"/>
        <v>68</v>
      </c>
      <c r="S11" s="9"/>
      <c r="T11" s="9"/>
    </row>
    <row r="12" spans="1:20" ht="15" customHeight="1" x14ac:dyDescent="0.2">
      <c r="A12" s="59">
        <v>6</v>
      </c>
      <c r="B12" s="35" t="s">
        <v>13</v>
      </c>
      <c r="C12" s="36">
        <v>2</v>
      </c>
      <c r="D12" s="37"/>
      <c r="E12" s="29">
        <f t="shared" si="4"/>
        <v>68</v>
      </c>
      <c r="F12" s="30" t="str">
        <f t="shared" si="4"/>
        <v xml:space="preserve"> </v>
      </c>
      <c r="G12" s="37"/>
      <c r="H12" s="37"/>
      <c r="I12" s="29" t="str">
        <f t="shared" si="5"/>
        <v xml:space="preserve"> </v>
      </c>
      <c r="J12" s="30" t="str">
        <f t="shared" si="5"/>
        <v xml:space="preserve"> </v>
      </c>
      <c r="K12" s="36"/>
      <c r="L12" s="37"/>
      <c r="M12" s="29" t="str">
        <f t="shared" si="6"/>
        <v xml:space="preserve"> </v>
      </c>
      <c r="N12" s="30" t="str">
        <f t="shared" si="6"/>
        <v xml:space="preserve"> </v>
      </c>
      <c r="O12" s="77">
        <f t="shared" si="0"/>
        <v>2</v>
      </c>
      <c r="P12" s="29" t="str">
        <f t="shared" si="1"/>
        <v xml:space="preserve"> </v>
      </c>
      <c r="Q12" s="29">
        <f t="shared" si="2"/>
        <v>68</v>
      </c>
      <c r="R12" s="30" t="str">
        <f t="shared" si="3"/>
        <v xml:space="preserve"> </v>
      </c>
      <c r="S12" s="9"/>
      <c r="T12" s="9"/>
    </row>
    <row r="13" spans="1:20" ht="15" customHeight="1" x14ac:dyDescent="0.2">
      <c r="A13" s="59">
        <v>7</v>
      </c>
      <c r="B13" s="35" t="s">
        <v>65</v>
      </c>
      <c r="C13" s="36"/>
      <c r="D13" s="37"/>
      <c r="E13" s="29" t="str">
        <f t="shared" si="4"/>
        <v xml:space="preserve"> </v>
      </c>
      <c r="F13" s="30" t="str">
        <f t="shared" si="4"/>
        <v xml:space="preserve"> </v>
      </c>
      <c r="G13" s="37"/>
      <c r="H13" s="37"/>
      <c r="I13" s="29" t="str">
        <f t="shared" si="5"/>
        <v xml:space="preserve"> </v>
      </c>
      <c r="J13" s="30" t="str">
        <f t="shared" si="5"/>
        <v xml:space="preserve"> </v>
      </c>
      <c r="K13" s="36">
        <v>2</v>
      </c>
      <c r="L13" s="37"/>
      <c r="M13" s="29">
        <f t="shared" si="6"/>
        <v>64</v>
      </c>
      <c r="N13" s="30" t="str">
        <f t="shared" si="6"/>
        <v xml:space="preserve"> </v>
      </c>
      <c r="O13" s="77">
        <v>2</v>
      </c>
      <c r="P13" s="29" t="str">
        <f t="shared" si="1"/>
        <v xml:space="preserve"> </v>
      </c>
      <c r="Q13" s="29">
        <f t="shared" si="2"/>
        <v>64</v>
      </c>
      <c r="R13" s="30" t="str">
        <f t="shared" si="3"/>
        <v xml:space="preserve"> </v>
      </c>
      <c r="S13" s="9"/>
      <c r="T13" s="9"/>
    </row>
    <row r="14" spans="1:20" ht="15" customHeight="1" x14ac:dyDescent="0.2">
      <c r="A14" s="59">
        <v>8</v>
      </c>
      <c r="B14" s="35" t="s">
        <v>22</v>
      </c>
      <c r="C14" s="36">
        <v>2</v>
      </c>
      <c r="D14" s="37"/>
      <c r="E14" s="29">
        <f t="shared" ref="E14:E16" si="7">IF(C14&gt;0,C14*34, " ")</f>
        <v>68</v>
      </c>
      <c r="F14" s="30" t="str">
        <f t="shared" ref="F14" si="8">IF(D14&gt;0,D14*34, " ")</f>
        <v xml:space="preserve"> </v>
      </c>
      <c r="G14" s="37"/>
      <c r="H14" s="37"/>
      <c r="I14" s="29" t="str">
        <f t="shared" ref="I14:I16" si="9">IF(G14&gt;0,G14*34, " ")</f>
        <v xml:space="preserve"> </v>
      </c>
      <c r="J14" s="30" t="str">
        <f t="shared" ref="J14" si="10">IF(H14&gt;0,H14*34, " ")</f>
        <v xml:space="preserve"> </v>
      </c>
      <c r="K14" s="36"/>
      <c r="L14" s="37"/>
      <c r="M14" s="29" t="str">
        <f t="shared" ref="M14:N17" si="11">IF(K14&gt;0,K14*32, " ")</f>
        <v xml:space="preserve"> </v>
      </c>
      <c r="N14" s="30" t="str">
        <f t="shared" ref="N14" si="12">IF(L14&gt;0,L14*32, " ")</f>
        <v xml:space="preserve"> </v>
      </c>
      <c r="O14" s="163">
        <f t="shared" ref="O14" si="13">IF(C14+G14+K14&gt;0,C14+G14+K14, " ")</f>
        <v>2</v>
      </c>
      <c r="P14" s="29" t="str">
        <f t="shared" ref="P14" si="14">IF(D14+H14+L14&gt;0, D14+H14+L14, " ")</f>
        <v xml:space="preserve"> </v>
      </c>
      <c r="Q14" s="29">
        <f t="shared" ref="Q14:R17" si="15">IF(O14&lt;&gt;" ", (IF(E14&lt;&gt;" ", E14, 0)+IF(I14&lt;&gt;" ", I14, 0)+IF(M14&lt;&gt;" ", M14, 0)), " ")</f>
        <v>68</v>
      </c>
      <c r="R14" s="30" t="str">
        <f t="shared" ref="R14" si="16">IF(P14&lt;&gt;" ", (IF(F14&lt;&gt;" ", F14, 0)+IF(J14&lt;&gt;" ", J14, 0)+IF(N14&lt;&gt;" ", N14, 0)), " ")</f>
        <v xml:space="preserve"> </v>
      </c>
      <c r="S14" s="9"/>
      <c r="T14" s="9"/>
    </row>
    <row r="15" spans="1:20" ht="15" customHeight="1" x14ac:dyDescent="0.2">
      <c r="A15" s="59">
        <v>9</v>
      </c>
      <c r="B15" s="52" t="s">
        <v>67</v>
      </c>
      <c r="C15" s="36">
        <v>1</v>
      </c>
      <c r="D15" s="37"/>
      <c r="E15" s="29">
        <f t="shared" si="7"/>
        <v>34</v>
      </c>
      <c r="F15" s="30"/>
      <c r="G15" s="37">
        <v>1</v>
      </c>
      <c r="H15" s="37"/>
      <c r="I15" s="29">
        <f t="shared" si="9"/>
        <v>34</v>
      </c>
      <c r="J15" s="30"/>
      <c r="K15" s="40">
        <v>1</v>
      </c>
      <c r="L15" s="37"/>
      <c r="M15" s="29">
        <f t="shared" si="11"/>
        <v>32</v>
      </c>
      <c r="N15" s="30"/>
      <c r="O15" s="168">
        <f>SUM(C15,G15,K15)</f>
        <v>3</v>
      </c>
      <c r="P15" s="66"/>
      <c r="Q15" s="31">
        <f t="shared" si="15"/>
        <v>100</v>
      </c>
      <c r="R15" s="67"/>
      <c r="S15" s="9"/>
      <c r="T15" s="9"/>
    </row>
    <row r="16" spans="1:20" ht="15" customHeight="1" x14ac:dyDescent="0.2">
      <c r="A16" s="59">
        <v>10</v>
      </c>
      <c r="B16" s="164" t="s">
        <v>68</v>
      </c>
      <c r="C16" s="36">
        <v>1</v>
      </c>
      <c r="D16" s="37"/>
      <c r="E16" s="29">
        <f t="shared" si="7"/>
        <v>34</v>
      </c>
      <c r="F16" s="30"/>
      <c r="G16" s="37">
        <v>1</v>
      </c>
      <c r="H16" s="37"/>
      <c r="I16" s="29">
        <f t="shared" si="9"/>
        <v>34</v>
      </c>
      <c r="J16" s="30"/>
      <c r="K16" s="40"/>
      <c r="L16" s="37"/>
      <c r="M16" s="29" t="str">
        <f t="shared" si="11"/>
        <v xml:space="preserve"> </v>
      </c>
      <c r="N16" s="30"/>
      <c r="O16" s="163">
        <v>2</v>
      </c>
      <c r="P16" s="161"/>
      <c r="Q16" s="29">
        <f t="shared" si="15"/>
        <v>68</v>
      </c>
      <c r="R16" s="162"/>
      <c r="S16" s="9"/>
      <c r="T16" s="9"/>
    </row>
    <row r="17" spans="1:20" ht="15" customHeight="1" thickBot="1" x14ac:dyDescent="0.25">
      <c r="A17" s="59">
        <v>11</v>
      </c>
      <c r="B17" s="35" t="s">
        <v>69</v>
      </c>
      <c r="C17" s="36"/>
      <c r="D17" s="37"/>
      <c r="E17" s="29" t="str">
        <f>IF(C17&gt;0,C17*34, " ")</f>
        <v xml:space="preserve"> </v>
      </c>
      <c r="F17" s="30"/>
      <c r="G17" s="37"/>
      <c r="H17" s="37"/>
      <c r="I17" s="29"/>
      <c r="J17" s="30"/>
      <c r="K17" s="40">
        <v>1</v>
      </c>
      <c r="L17" s="37"/>
      <c r="M17" s="29">
        <f t="shared" si="11"/>
        <v>32</v>
      </c>
      <c r="N17" s="30" t="str">
        <f t="shared" si="11"/>
        <v xml:space="preserve"> </v>
      </c>
      <c r="O17" s="163">
        <v>2</v>
      </c>
      <c r="P17" s="74" t="str">
        <f t="shared" ref="P17" si="17">IF(D17+H17+L17&gt;0, D17+H17+L17, " ")</f>
        <v xml:space="preserve"> </v>
      </c>
      <c r="Q17" s="29">
        <f t="shared" si="15"/>
        <v>32</v>
      </c>
      <c r="R17" s="79" t="str">
        <f t="shared" si="15"/>
        <v xml:space="preserve"> </v>
      </c>
      <c r="S17" s="9"/>
      <c r="T17" s="9"/>
    </row>
    <row r="18" spans="1:20" ht="15" customHeight="1" thickBot="1" x14ac:dyDescent="0.25">
      <c r="A18" s="176" t="s">
        <v>16</v>
      </c>
      <c r="B18" s="177"/>
      <c r="C18" s="10" t="s">
        <v>9</v>
      </c>
      <c r="D18" s="11" t="s">
        <v>10</v>
      </c>
      <c r="E18" s="11" t="s">
        <v>9</v>
      </c>
      <c r="F18" s="12" t="s">
        <v>10</v>
      </c>
      <c r="G18" s="13" t="s">
        <v>9</v>
      </c>
      <c r="H18" s="11" t="s">
        <v>10</v>
      </c>
      <c r="I18" s="11" t="s">
        <v>9</v>
      </c>
      <c r="J18" s="14" t="s">
        <v>10</v>
      </c>
      <c r="K18" s="10" t="s">
        <v>9</v>
      </c>
      <c r="L18" s="11" t="s">
        <v>10</v>
      </c>
      <c r="M18" s="11" t="s">
        <v>9</v>
      </c>
      <c r="N18" s="12" t="s">
        <v>10</v>
      </c>
      <c r="O18" s="10" t="s">
        <v>9</v>
      </c>
      <c r="P18" s="11" t="s">
        <v>10</v>
      </c>
      <c r="Q18" s="11" t="s">
        <v>9</v>
      </c>
      <c r="R18" s="12" t="s">
        <v>10</v>
      </c>
      <c r="S18" s="9"/>
      <c r="T18" s="9"/>
    </row>
    <row r="19" spans="1:20" ht="15" customHeight="1" x14ac:dyDescent="0.2">
      <c r="A19" s="59">
        <v>1</v>
      </c>
      <c r="B19" s="32" t="s">
        <v>74</v>
      </c>
      <c r="C19" s="41">
        <v>2</v>
      </c>
      <c r="D19" s="42"/>
      <c r="E19" s="27">
        <f t="shared" ref="E19:F22" si="18">IF(C19&gt;0,C19*34, " ")</f>
        <v>68</v>
      </c>
      <c r="F19" s="28" t="str">
        <f t="shared" si="18"/>
        <v xml:space="preserve"> </v>
      </c>
      <c r="G19" s="42"/>
      <c r="H19" s="42"/>
      <c r="I19" s="27" t="str">
        <f t="shared" ref="I19:J22" si="19">IF(G19&gt;0,G19*34, " ")</f>
        <v xml:space="preserve"> </v>
      </c>
      <c r="J19" s="28" t="str">
        <f t="shared" si="19"/>
        <v xml:space="preserve"> </v>
      </c>
      <c r="K19" s="49"/>
      <c r="L19" s="50"/>
      <c r="M19" s="27" t="str">
        <f t="shared" ref="M19:N22" si="20">IF(K19&gt;0,K19*32, " ")</f>
        <v xml:space="preserve"> </v>
      </c>
      <c r="N19" s="28" t="str">
        <f t="shared" si="20"/>
        <v xml:space="preserve"> </v>
      </c>
      <c r="O19" s="76">
        <f>IF(C19+G19+K19&gt;0,C19+G19+K19, " ")</f>
        <v>2</v>
      </c>
      <c r="P19" s="31" t="str">
        <f>IF(D19+H19+L19&gt;0, D19+H19+L19, " ")</f>
        <v xml:space="preserve"> </v>
      </c>
      <c r="Q19" s="31">
        <f>IF(O19&lt;&gt;" ", (IF(E19&lt;&gt;" ", E19, 0)+IF(I19&lt;&gt;" ", I19, 0)+IF(M19&lt;&gt;" ", M19, 0)), " ")</f>
        <v>68</v>
      </c>
      <c r="R19" s="61" t="str">
        <f>IF(P19&lt;&gt;" ", (IF(F19&lt;&gt;" ", F19, 0)+IF(J19&lt;&gt;" ", J19, 0)+IF(N19&lt;&gt;" ", N19, 0)), " ")</f>
        <v xml:space="preserve"> </v>
      </c>
      <c r="S19" s="9"/>
      <c r="T19" s="9"/>
    </row>
    <row r="20" spans="1:20" ht="15" customHeight="1" x14ac:dyDescent="0.2">
      <c r="A20" s="60">
        <v>2</v>
      </c>
      <c r="B20" s="35" t="s">
        <v>30</v>
      </c>
      <c r="C20" s="43">
        <v>2</v>
      </c>
      <c r="D20" s="44"/>
      <c r="E20" s="29">
        <f t="shared" si="18"/>
        <v>68</v>
      </c>
      <c r="F20" s="30" t="str">
        <f t="shared" si="18"/>
        <v xml:space="preserve"> </v>
      </c>
      <c r="G20" s="44"/>
      <c r="H20" s="44"/>
      <c r="I20" s="29" t="str">
        <f t="shared" si="19"/>
        <v xml:space="preserve"> </v>
      </c>
      <c r="J20" s="30" t="str">
        <f t="shared" si="19"/>
        <v xml:space="preserve"> </v>
      </c>
      <c r="K20" s="43"/>
      <c r="L20" s="44"/>
      <c r="M20" s="29" t="str">
        <f t="shared" si="20"/>
        <v xml:space="preserve"> </v>
      </c>
      <c r="N20" s="30" t="str">
        <f t="shared" si="20"/>
        <v xml:space="preserve"> </v>
      </c>
      <c r="O20" s="77">
        <f t="shared" ref="O20:O29" si="21">IF(C20+G20+K20&gt;0,C20+G20+K20, " ")</f>
        <v>2</v>
      </c>
      <c r="P20" s="29" t="str">
        <f t="shared" ref="P20:P29" si="22">IF(D20+H20+L20&gt;0, D20+H20+L20, " ")</f>
        <v xml:space="preserve"> </v>
      </c>
      <c r="Q20" s="29">
        <f t="shared" ref="Q20:Q29" si="23">IF(O20&lt;&gt;" ", (IF(E20&lt;&gt;" ", E20, 0)+IF(I20&lt;&gt;" ", I20, 0)+IF(M20&lt;&gt;" ", M20, 0)), " ")</f>
        <v>68</v>
      </c>
      <c r="R20" s="30" t="str">
        <f t="shared" ref="R20:R29" si="24">IF(P20&lt;&gt;" ", (IF(F20&lt;&gt;" ", F20, 0)+IF(J20&lt;&gt;" ", J20, 0)+IF(N20&lt;&gt;" ", N20, 0)), " ")</f>
        <v xml:space="preserve"> </v>
      </c>
      <c r="S20" s="9"/>
      <c r="T20" s="9"/>
    </row>
    <row r="21" spans="1:20" ht="15" customHeight="1" x14ac:dyDescent="0.2">
      <c r="A21" s="60">
        <v>3</v>
      </c>
      <c r="B21" s="35" t="s">
        <v>43</v>
      </c>
      <c r="C21" s="43">
        <v>2</v>
      </c>
      <c r="D21" s="44"/>
      <c r="E21" s="29">
        <f t="shared" si="18"/>
        <v>68</v>
      </c>
      <c r="F21" s="30" t="str">
        <f t="shared" si="18"/>
        <v xml:space="preserve"> </v>
      </c>
      <c r="G21" s="44">
        <v>3</v>
      </c>
      <c r="H21" s="44"/>
      <c r="I21" s="29">
        <f t="shared" si="19"/>
        <v>102</v>
      </c>
      <c r="J21" s="30" t="str">
        <f t="shared" si="19"/>
        <v xml:space="preserve"> </v>
      </c>
      <c r="K21" s="43">
        <v>2</v>
      </c>
      <c r="L21" s="44"/>
      <c r="M21" s="29">
        <f t="shared" si="20"/>
        <v>64</v>
      </c>
      <c r="N21" s="30" t="str">
        <f t="shared" si="20"/>
        <v xml:space="preserve"> </v>
      </c>
      <c r="O21" s="77">
        <f t="shared" si="21"/>
        <v>7</v>
      </c>
      <c r="P21" s="29" t="str">
        <f t="shared" si="22"/>
        <v xml:space="preserve"> </v>
      </c>
      <c r="Q21" s="29">
        <f t="shared" si="23"/>
        <v>234</v>
      </c>
      <c r="R21" s="30" t="str">
        <f t="shared" si="24"/>
        <v xml:space="preserve"> </v>
      </c>
      <c r="S21" s="9"/>
      <c r="T21" s="9"/>
    </row>
    <row r="22" spans="1:20" ht="15" customHeight="1" x14ac:dyDescent="0.2">
      <c r="A22" s="60">
        <v>4</v>
      </c>
      <c r="B22" s="35" t="s">
        <v>26</v>
      </c>
      <c r="C22" s="43">
        <v>3</v>
      </c>
      <c r="D22" s="44"/>
      <c r="E22" s="29">
        <f t="shared" si="18"/>
        <v>102</v>
      </c>
      <c r="F22" s="30" t="str">
        <f t="shared" si="18"/>
        <v xml:space="preserve"> </v>
      </c>
      <c r="G22" s="44">
        <v>2</v>
      </c>
      <c r="H22" s="44"/>
      <c r="I22" s="29">
        <f t="shared" si="19"/>
        <v>68</v>
      </c>
      <c r="J22" s="30" t="str">
        <f t="shared" si="19"/>
        <v xml:space="preserve"> </v>
      </c>
      <c r="K22" s="43"/>
      <c r="L22" s="44"/>
      <c r="M22" s="29" t="str">
        <f t="shared" si="20"/>
        <v xml:space="preserve"> </v>
      </c>
      <c r="N22" s="30" t="str">
        <f t="shared" si="20"/>
        <v xml:space="preserve"> </v>
      </c>
      <c r="O22" s="77">
        <f t="shared" si="21"/>
        <v>5</v>
      </c>
      <c r="P22" s="29" t="str">
        <f t="shared" si="22"/>
        <v xml:space="preserve"> </v>
      </c>
      <c r="Q22" s="29">
        <f t="shared" si="23"/>
        <v>170</v>
      </c>
      <c r="R22" s="30" t="str">
        <f t="shared" si="24"/>
        <v xml:space="preserve"> </v>
      </c>
      <c r="S22" s="9"/>
      <c r="T22" s="9"/>
    </row>
    <row r="23" spans="1:20" ht="15" customHeight="1" x14ac:dyDescent="0.2">
      <c r="A23" s="60">
        <v>5</v>
      </c>
      <c r="B23" s="35" t="s">
        <v>25</v>
      </c>
      <c r="C23" s="43"/>
      <c r="D23" s="44"/>
      <c r="E23" s="29" t="str">
        <f t="shared" ref="E23:F31" si="25">IF(C23&gt;0,C23*34, " ")</f>
        <v xml:space="preserve"> </v>
      </c>
      <c r="F23" s="30" t="str">
        <f t="shared" si="25"/>
        <v xml:space="preserve"> </v>
      </c>
      <c r="G23" s="44">
        <v>2</v>
      </c>
      <c r="H23" s="44"/>
      <c r="I23" s="29">
        <f t="shared" ref="I23:J31" si="26">IF(G23&gt;0,G23*34, " ")</f>
        <v>68</v>
      </c>
      <c r="J23" s="30" t="str">
        <f t="shared" si="26"/>
        <v xml:space="preserve"> </v>
      </c>
      <c r="K23" s="43"/>
      <c r="L23" s="44"/>
      <c r="M23" s="29" t="str">
        <f t="shared" ref="M23:N31" si="27">IF(K23&gt;0,K23*32, " ")</f>
        <v xml:space="preserve"> </v>
      </c>
      <c r="N23" s="30" t="str">
        <f t="shared" si="27"/>
        <v xml:space="preserve"> </v>
      </c>
      <c r="O23" s="77">
        <f t="shared" si="21"/>
        <v>2</v>
      </c>
      <c r="P23" s="29" t="str">
        <f t="shared" si="22"/>
        <v xml:space="preserve"> </v>
      </c>
      <c r="Q23" s="29">
        <f t="shared" si="23"/>
        <v>68</v>
      </c>
      <c r="R23" s="30" t="str">
        <f t="shared" si="24"/>
        <v xml:space="preserve"> </v>
      </c>
      <c r="S23" s="9"/>
      <c r="T23" s="9"/>
    </row>
    <row r="24" spans="1:20" ht="15" customHeight="1" x14ac:dyDescent="0.2">
      <c r="A24" s="60">
        <v>6</v>
      </c>
      <c r="B24" s="35" t="s">
        <v>34</v>
      </c>
      <c r="C24" s="43"/>
      <c r="D24" s="44"/>
      <c r="E24" s="29" t="str">
        <f t="shared" si="25"/>
        <v xml:space="preserve"> </v>
      </c>
      <c r="F24" s="30" t="str">
        <f t="shared" si="25"/>
        <v xml:space="preserve"> </v>
      </c>
      <c r="G24" s="44">
        <v>2</v>
      </c>
      <c r="H24" s="44">
        <v>1</v>
      </c>
      <c r="I24" s="29">
        <f t="shared" si="26"/>
        <v>68</v>
      </c>
      <c r="J24" s="30">
        <f t="shared" si="26"/>
        <v>34</v>
      </c>
      <c r="K24" s="43"/>
      <c r="L24" s="44"/>
      <c r="M24" s="29" t="str">
        <f t="shared" si="27"/>
        <v xml:space="preserve"> </v>
      </c>
      <c r="N24" s="30" t="str">
        <f t="shared" si="27"/>
        <v xml:space="preserve"> </v>
      </c>
      <c r="O24" s="77">
        <f t="shared" si="21"/>
        <v>2</v>
      </c>
      <c r="P24" s="29">
        <f t="shared" si="22"/>
        <v>1</v>
      </c>
      <c r="Q24" s="29">
        <f t="shared" si="23"/>
        <v>68</v>
      </c>
      <c r="R24" s="30">
        <f t="shared" si="24"/>
        <v>34</v>
      </c>
      <c r="S24" s="9"/>
      <c r="T24" s="9"/>
    </row>
    <row r="25" spans="1:20" ht="15" customHeight="1" x14ac:dyDescent="0.2">
      <c r="A25" s="60">
        <v>7</v>
      </c>
      <c r="B25" s="35" t="s">
        <v>78</v>
      </c>
      <c r="C25" s="43"/>
      <c r="D25" s="44"/>
      <c r="E25" s="29" t="str">
        <f t="shared" si="25"/>
        <v xml:space="preserve"> </v>
      </c>
      <c r="F25" s="30" t="str">
        <f t="shared" si="25"/>
        <v xml:space="preserve"> </v>
      </c>
      <c r="G25" s="44">
        <v>2</v>
      </c>
      <c r="H25" s="44"/>
      <c r="I25" s="29">
        <f t="shared" si="26"/>
        <v>68</v>
      </c>
      <c r="J25" s="30" t="str">
        <f t="shared" si="26"/>
        <v xml:space="preserve"> </v>
      </c>
      <c r="K25" s="43"/>
      <c r="L25" s="44"/>
      <c r="M25" s="29" t="str">
        <f t="shared" si="27"/>
        <v xml:space="preserve"> </v>
      </c>
      <c r="N25" s="30" t="str">
        <f t="shared" si="27"/>
        <v xml:space="preserve"> </v>
      </c>
      <c r="O25" s="77">
        <f t="shared" si="21"/>
        <v>2</v>
      </c>
      <c r="P25" s="29" t="str">
        <f t="shared" si="22"/>
        <v xml:space="preserve"> </v>
      </c>
      <c r="Q25" s="29">
        <f t="shared" si="23"/>
        <v>68</v>
      </c>
      <c r="R25" s="30" t="str">
        <f t="shared" si="24"/>
        <v xml:space="preserve"> </v>
      </c>
      <c r="S25" s="9"/>
      <c r="T25" s="9"/>
    </row>
    <row r="26" spans="1:20" ht="15" customHeight="1" x14ac:dyDescent="0.2">
      <c r="A26" s="60">
        <v>8</v>
      </c>
      <c r="B26" s="35" t="s">
        <v>73</v>
      </c>
      <c r="C26" s="43"/>
      <c r="D26" s="44"/>
      <c r="E26" s="29" t="str">
        <f>IF(C26&gt;0,C26*34, " ")</f>
        <v xml:space="preserve"> </v>
      </c>
      <c r="F26" s="30" t="str">
        <f>IF(D26&gt;0,D26*34, " ")</f>
        <v xml:space="preserve"> </v>
      </c>
      <c r="G26" s="44">
        <v>2</v>
      </c>
      <c r="H26" s="44"/>
      <c r="I26" s="29">
        <f>IF(G26&gt;0,G26*34, " ")</f>
        <v>68</v>
      </c>
      <c r="J26" s="30" t="str">
        <f>IF(H26&gt;0,H26*34, " ")</f>
        <v xml:space="preserve"> </v>
      </c>
      <c r="K26" s="43"/>
      <c r="L26" s="44"/>
      <c r="M26" s="29" t="str">
        <f>IF(K26&gt;0,K26*32, " ")</f>
        <v xml:space="preserve"> </v>
      </c>
      <c r="N26" s="30" t="str">
        <f>IF(L26&gt;0,L26*32, " ")</f>
        <v xml:space="preserve"> </v>
      </c>
      <c r="O26" s="77">
        <f t="shared" si="21"/>
        <v>2</v>
      </c>
      <c r="P26" s="29" t="str">
        <f t="shared" si="22"/>
        <v xml:space="preserve"> </v>
      </c>
      <c r="Q26" s="29">
        <f t="shared" si="23"/>
        <v>68</v>
      </c>
      <c r="R26" s="30" t="str">
        <f t="shared" si="24"/>
        <v xml:space="preserve"> </v>
      </c>
      <c r="S26" s="9"/>
      <c r="T26" s="9"/>
    </row>
    <row r="27" spans="1:20" ht="15" customHeight="1" x14ac:dyDescent="0.2">
      <c r="A27" s="60">
        <v>9</v>
      </c>
      <c r="B27" s="35" t="s">
        <v>46</v>
      </c>
      <c r="C27" s="43"/>
      <c r="D27" s="44"/>
      <c r="E27" s="29"/>
      <c r="F27" s="30"/>
      <c r="G27" s="44"/>
      <c r="H27" s="44"/>
      <c r="I27" s="29"/>
      <c r="J27" s="30"/>
      <c r="K27" s="43">
        <v>2</v>
      </c>
      <c r="L27" s="44"/>
      <c r="M27" s="29">
        <f t="shared" si="27"/>
        <v>64</v>
      </c>
      <c r="N27" s="30"/>
      <c r="O27" s="77">
        <f t="shared" si="21"/>
        <v>2</v>
      </c>
      <c r="P27" s="29" t="str">
        <f t="shared" si="22"/>
        <v xml:space="preserve"> </v>
      </c>
      <c r="Q27" s="29">
        <f t="shared" si="23"/>
        <v>64</v>
      </c>
      <c r="R27" s="30" t="str">
        <f t="shared" si="24"/>
        <v xml:space="preserve"> </v>
      </c>
      <c r="S27" s="9"/>
      <c r="T27" s="9"/>
    </row>
    <row r="28" spans="1:20" ht="15" customHeight="1" x14ac:dyDescent="0.2">
      <c r="A28" s="60">
        <v>10</v>
      </c>
      <c r="B28" s="62" t="s">
        <v>47</v>
      </c>
      <c r="C28" s="43"/>
      <c r="D28" s="44"/>
      <c r="E28" s="29"/>
      <c r="F28" s="30"/>
      <c r="G28" s="47"/>
      <c r="H28" s="44"/>
      <c r="I28" s="29"/>
      <c r="J28" s="30"/>
      <c r="K28" s="44">
        <v>2</v>
      </c>
      <c r="L28" s="44"/>
      <c r="M28" s="29">
        <f t="shared" si="27"/>
        <v>64</v>
      </c>
      <c r="N28" s="30"/>
      <c r="O28" s="77">
        <f t="shared" si="21"/>
        <v>2</v>
      </c>
      <c r="P28" s="29" t="str">
        <f t="shared" si="22"/>
        <v xml:space="preserve"> </v>
      </c>
      <c r="Q28" s="29">
        <f t="shared" si="23"/>
        <v>64</v>
      </c>
      <c r="R28" s="30" t="str">
        <f t="shared" si="24"/>
        <v xml:space="preserve"> </v>
      </c>
      <c r="S28" s="9"/>
      <c r="T28" s="1"/>
    </row>
    <row r="29" spans="1:20" ht="15" customHeight="1" x14ac:dyDescent="0.2">
      <c r="A29" s="60">
        <v>11</v>
      </c>
      <c r="B29" s="35" t="s">
        <v>21</v>
      </c>
      <c r="C29" s="43"/>
      <c r="D29" s="44">
        <v>5</v>
      </c>
      <c r="E29" s="29" t="str">
        <f t="shared" si="25"/>
        <v xml:space="preserve"> </v>
      </c>
      <c r="F29" s="30">
        <f t="shared" si="25"/>
        <v>170</v>
      </c>
      <c r="G29" s="44"/>
      <c r="H29" s="44">
        <v>10</v>
      </c>
      <c r="I29" s="29" t="str">
        <f t="shared" si="26"/>
        <v xml:space="preserve"> </v>
      </c>
      <c r="J29" s="30">
        <f t="shared" si="26"/>
        <v>340</v>
      </c>
      <c r="K29" s="43"/>
      <c r="L29" s="44">
        <v>15</v>
      </c>
      <c r="M29" s="29" t="str">
        <f t="shared" si="27"/>
        <v xml:space="preserve"> </v>
      </c>
      <c r="N29" s="30">
        <f t="shared" si="27"/>
        <v>480</v>
      </c>
      <c r="O29" s="77" t="str">
        <f t="shared" si="21"/>
        <v xml:space="preserve"> </v>
      </c>
      <c r="P29" s="29">
        <f t="shared" si="22"/>
        <v>30</v>
      </c>
      <c r="Q29" s="29" t="str">
        <f t="shared" si="23"/>
        <v xml:space="preserve"> </v>
      </c>
      <c r="R29" s="30">
        <f t="shared" si="24"/>
        <v>990</v>
      </c>
      <c r="S29" s="9"/>
      <c r="T29" s="9"/>
    </row>
    <row r="30" spans="1:20" ht="15" customHeight="1" x14ac:dyDescent="0.2">
      <c r="A30" s="60"/>
      <c r="B30" s="35" t="s">
        <v>54</v>
      </c>
      <c r="C30" s="43"/>
      <c r="D30" s="44"/>
      <c r="E30" s="29"/>
      <c r="F30" s="30"/>
      <c r="G30" s="44"/>
      <c r="H30" s="44"/>
      <c r="I30" s="29"/>
      <c r="J30" s="30"/>
      <c r="K30" s="43"/>
      <c r="L30" s="44"/>
      <c r="M30" s="29"/>
      <c r="N30" s="30"/>
      <c r="O30" s="77"/>
      <c r="P30" s="29"/>
      <c r="Q30" s="29"/>
      <c r="R30" s="30"/>
      <c r="S30" s="9"/>
      <c r="T30" s="9"/>
    </row>
    <row r="31" spans="1:20" ht="15" customHeight="1" thickBot="1" x14ac:dyDescent="0.25">
      <c r="A31" s="60"/>
      <c r="B31" s="35" t="s">
        <v>71</v>
      </c>
      <c r="C31" s="43"/>
      <c r="D31" s="44"/>
      <c r="E31" s="29" t="str">
        <f t="shared" si="25"/>
        <v xml:space="preserve"> </v>
      </c>
      <c r="F31" s="30" t="str">
        <f t="shared" si="25"/>
        <v xml:space="preserve"> </v>
      </c>
      <c r="G31" s="44"/>
      <c r="H31" s="44"/>
      <c r="I31" s="29" t="str">
        <f t="shared" si="26"/>
        <v xml:space="preserve"> </v>
      </c>
      <c r="J31" s="30" t="str">
        <f t="shared" si="26"/>
        <v xml:space="preserve"> </v>
      </c>
      <c r="K31" s="43"/>
      <c r="L31" s="44"/>
      <c r="M31" s="29" t="str">
        <f t="shared" si="27"/>
        <v xml:space="preserve"> </v>
      </c>
      <c r="N31" s="30" t="str">
        <f t="shared" si="27"/>
        <v xml:space="preserve"> </v>
      </c>
      <c r="O31" s="84"/>
      <c r="P31" s="74"/>
      <c r="Q31" s="74"/>
      <c r="R31" s="79"/>
      <c r="S31" s="9"/>
      <c r="T31" s="9"/>
    </row>
    <row r="32" spans="1:20" ht="15" customHeight="1" thickBot="1" x14ac:dyDescent="0.25">
      <c r="A32" s="178" t="s">
        <v>17</v>
      </c>
      <c r="B32" s="179"/>
      <c r="C32" s="68">
        <f>SUM(C7:C15)</f>
        <v>14</v>
      </c>
      <c r="D32" s="15">
        <f t="shared" ref="D32:R32" si="28">SUM(D7:D17)</f>
        <v>2</v>
      </c>
      <c r="E32" s="160">
        <f>SUM(E7:E15)</f>
        <v>476</v>
      </c>
      <c r="F32" s="16">
        <f t="shared" si="28"/>
        <v>68</v>
      </c>
      <c r="G32" s="68">
        <v>7</v>
      </c>
      <c r="H32" s="15">
        <f t="shared" si="28"/>
        <v>0</v>
      </c>
      <c r="I32" s="160">
        <f>SUM(I7:I15)</f>
        <v>238</v>
      </c>
      <c r="J32" s="16">
        <f t="shared" si="28"/>
        <v>0</v>
      </c>
      <c r="K32" s="68">
        <v>9</v>
      </c>
      <c r="L32" s="15">
        <f t="shared" si="28"/>
        <v>0</v>
      </c>
      <c r="M32" s="160">
        <f>SUM(M7:M15)</f>
        <v>288</v>
      </c>
      <c r="N32" s="16">
        <f t="shared" si="28"/>
        <v>0</v>
      </c>
      <c r="O32" s="85">
        <f>SUM(O7:O15)</f>
        <v>30</v>
      </c>
      <c r="P32" s="69">
        <f t="shared" si="28"/>
        <v>2</v>
      </c>
      <c r="Q32" s="159">
        <f>SUM(Q7:Q15)</f>
        <v>1002</v>
      </c>
      <c r="R32" s="70">
        <f t="shared" si="28"/>
        <v>68</v>
      </c>
      <c r="S32" s="9"/>
      <c r="T32" s="9"/>
    </row>
    <row r="33" spans="1:24" ht="15" customHeight="1" thickBot="1" x14ac:dyDescent="0.25">
      <c r="A33" s="180" t="s">
        <v>18</v>
      </c>
      <c r="B33" s="181"/>
      <c r="C33" s="17">
        <f t="shared" ref="C33:R33" si="29">SUM(C19:C31)</f>
        <v>9</v>
      </c>
      <c r="D33" s="18">
        <f t="shared" si="29"/>
        <v>5</v>
      </c>
      <c r="E33" s="18">
        <f t="shared" si="29"/>
        <v>306</v>
      </c>
      <c r="F33" s="19">
        <f t="shared" si="29"/>
        <v>170</v>
      </c>
      <c r="G33" s="17">
        <f t="shared" si="29"/>
        <v>13</v>
      </c>
      <c r="H33" s="18">
        <f t="shared" si="29"/>
        <v>11</v>
      </c>
      <c r="I33" s="18">
        <f t="shared" si="29"/>
        <v>442</v>
      </c>
      <c r="J33" s="19">
        <f t="shared" si="29"/>
        <v>374</v>
      </c>
      <c r="K33" s="17">
        <f t="shared" si="29"/>
        <v>6</v>
      </c>
      <c r="L33" s="18">
        <f t="shared" si="29"/>
        <v>15</v>
      </c>
      <c r="M33" s="18">
        <f t="shared" si="29"/>
        <v>192</v>
      </c>
      <c r="N33" s="19">
        <f t="shared" si="29"/>
        <v>480</v>
      </c>
      <c r="O33" s="17">
        <f t="shared" si="29"/>
        <v>28</v>
      </c>
      <c r="P33" s="18">
        <f t="shared" si="29"/>
        <v>31</v>
      </c>
      <c r="Q33" s="18">
        <f t="shared" si="29"/>
        <v>940</v>
      </c>
      <c r="R33" s="19">
        <f t="shared" si="29"/>
        <v>1024</v>
      </c>
      <c r="S33" s="20"/>
      <c r="T33" s="20"/>
    </row>
    <row r="34" spans="1:24" ht="15" customHeight="1" thickTop="1" thickBot="1" x14ac:dyDescent="0.25">
      <c r="A34" s="182" t="s">
        <v>19</v>
      </c>
      <c r="B34" s="183"/>
      <c r="C34" s="21">
        <f>C32+C33</f>
        <v>23</v>
      </c>
      <c r="D34" s="22">
        <f t="shared" ref="D34:R34" si="30">D32+D33</f>
        <v>7</v>
      </c>
      <c r="E34" s="22">
        <f t="shared" si="30"/>
        <v>782</v>
      </c>
      <c r="F34" s="23">
        <f t="shared" si="30"/>
        <v>238</v>
      </c>
      <c r="G34" s="21">
        <f t="shared" si="30"/>
        <v>20</v>
      </c>
      <c r="H34" s="22">
        <f t="shared" si="30"/>
        <v>11</v>
      </c>
      <c r="I34" s="22">
        <f t="shared" si="30"/>
        <v>680</v>
      </c>
      <c r="J34" s="23">
        <f t="shared" si="30"/>
        <v>374</v>
      </c>
      <c r="K34" s="21">
        <f t="shared" si="30"/>
        <v>15</v>
      </c>
      <c r="L34" s="22">
        <f t="shared" si="30"/>
        <v>15</v>
      </c>
      <c r="M34" s="22">
        <f t="shared" si="30"/>
        <v>480</v>
      </c>
      <c r="N34" s="23">
        <f t="shared" si="30"/>
        <v>480</v>
      </c>
      <c r="O34" s="21">
        <f t="shared" si="30"/>
        <v>58</v>
      </c>
      <c r="P34" s="22">
        <f t="shared" si="30"/>
        <v>33</v>
      </c>
      <c r="Q34" s="22">
        <f t="shared" si="30"/>
        <v>1942</v>
      </c>
      <c r="R34" s="23">
        <f t="shared" si="30"/>
        <v>1092</v>
      </c>
      <c r="S34" s="24"/>
      <c r="T34" s="24"/>
    </row>
    <row r="35" spans="1:24" ht="15" customHeight="1" thickTop="1" thickBot="1" x14ac:dyDescent="0.25">
      <c r="A35" s="184"/>
      <c r="B35" s="185"/>
      <c r="C35" s="174">
        <f>C34+D34</f>
        <v>30</v>
      </c>
      <c r="D35" s="238"/>
      <c r="E35" s="172">
        <f>E34+F34</f>
        <v>1020</v>
      </c>
      <c r="F35" s="173"/>
      <c r="G35" s="174">
        <f>G34+H34</f>
        <v>31</v>
      </c>
      <c r="H35" s="175"/>
      <c r="I35" s="172">
        <f>I34+J34</f>
        <v>1054</v>
      </c>
      <c r="J35" s="173"/>
      <c r="K35" s="174">
        <f>K34+L34</f>
        <v>30</v>
      </c>
      <c r="L35" s="175"/>
      <c r="M35" s="172">
        <f>M34+N34</f>
        <v>960</v>
      </c>
      <c r="N35" s="173"/>
      <c r="O35" s="174">
        <f>O34+P34</f>
        <v>91</v>
      </c>
      <c r="P35" s="175"/>
      <c r="Q35" s="172">
        <f>Q34+R34</f>
        <v>3034</v>
      </c>
      <c r="R35" s="173"/>
      <c r="S35" s="24"/>
      <c r="T35" s="24"/>
    </row>
    <row r="36" spans="1:24" ht="15" customHeight="1" thickTop="1" x14ac:dyDescent="0.2">
      <c r="A36" s="25"/>
      <c r="B36" s="55"/>
      <c r="C36" s="26"/>
      <c r="D36" s="26"/>
      <c r="E36" s="26"/>
      <c r="F36" s="26"/>
      <c r="G36" s="26"/>
      <c r="H36" s="26"/>
      <c r="I36" s="26"/>
      <c r="K36" s="26"/>
      <c r="L36" s="26"/>
      <c r="M36" s="26"/>
      <c r="N36" s="26"/>
      <c r="O36" s="26"/>
      <c r="P36" s="26"/>
      <c r="Q36" s="26"/>
      <c r="R36" s="26"/>
      <c r="S36" s="26"/>
      <c r="T36" s="9"/>
      <c r="U36" s="26"/>
      <c r="V36" s="9"/>
      <c r="W36" s="9"/>
      <c r="X36" s="9"/>
    </row>
    <row r="37" spans="1:24" ht="28.5" customHeight="1" x14ac:dyDescent="0.2">
      <c r="B37" s="191" t="s">
        <v>70</v>
      </c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"/>
      <c r="V37" s="2"/>
      <c r="W37" s="2"/>
      <c r="X37" s="2"/>
    </row>
    <row r="38" spans="1:24" ht="15" customHeight="1" x14ac:dyDescent="0.2">
      <c r="B38" s="55" t="s">
        <v>50</v>
      </c>
    </row>
    <row r="39" spans="1:24" ht="15" customHeight="1" x14ac:dyDescent="0.2">
      <c r="B39" s="56" t="s">
        <v>72</v>
      </c>
    </row>
    <row r="40" spans="1:24" ht="15" customHeight="1" x14ac:dyDescent="0.2"/>
    <row r="41" spans="1:24" ht="15" customHeight="1" x14ac:dyDescent="0.2"/>
    <row r="42" spans="1:24" ht="15" customHeight="1" x14ac:dyDescent="0.2"/>
    <row r="43" spans="1:24" ht="15" customHeight="1" x14ac:dyDescent="0.2"/>
    <row r="44" spans="1:24" ht="15" customHeight="1" x14ac:dyDescent="0.2"/>
  </sheetData>
  <mergeCells count="29">
    <mergeCell ref="O5:P5"/>
    <mergeCell ref="Q5:R5"/>
    <mergeCell ref="A1:G1"/>
    <mergeCell ref="A2:G2"/>
    <mergeCell ref="A4:B5"/>
    <mergeCell ref="C4:F4"/>
    <mergeCell ref="G4:J4"/>
    <mergeCell ref="O4:R4"/>
    <mergeCell ref="A6:B6"/>
    <mergeCell ref="A18:B18"/>
    <mergeCell ref="A32:B32"/>
    <mergeCell ref="A33:B33"/>
    <mergeCell ref="K4:N4"/>
    <mergeCell ref="C5:D5"/>
    <mergeCell ref="E5:F5"/>
    <mergeCell ref="G5:H5"/>
    <mergeCell ref="I5:J5"/>
    <mergeCell ref="K5:L5"/>
    <mergeCell ref="M5:N5"/>
    <mergeCell ref="B37:R37"/>
    <mergeCell ref="A34:B35"/>
    <mergeCell ref="C35:D35"/>
    <mergeCell ref="E35:F35"/>
    <mergeCell ref="G35:H35"/>
    <mergeCell ref="Q35:R35"/>
    <mergeCell ref="I35:J35"/>
    <mergeCell ref="K35:L35"/>
    <mergeCell ref="M35:N35"/>
    <mergeCell ref="O35:P35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IV 1</vt:lpstr>
      <vt:lpstr>IV2</vt:lpstr>
      <vt:lpstr>IV3</vt:lpstr>
      <vt:lpstr>III 1</vt:lpstr>
      <vt:lpstr>III 2</vt:lpstr>
      <vt:lpstr>III 3</vt:lpstr>
      <vt:lpstr>'III 1'!Print_Area</vt:lpstr>
      <vt:lpstr>'III 2'!Print_Area</vt:lpstr>
      <vt:lpstr>'III 3'!Print_Area</vt:lpstr>
      <vt:lpstr>'IV 1'!Print_Area</vt:lpstr>
      <vt:lpstr>'IV2'!Print_Area</vt:lpstr>
      <vt:lpstr>'IV3'!Print_Area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Lenovo</cp:lastModifiedBy>
  <cp:lastPrinted>2022-07-31T16:37:19Z</cp:lastPrinted>
  <dcterms:created xsi:type="dcterms:W3CDTF">2004-05-24T11:14:11Z</dcterms:created>
  <dcterms:modified xsi:type="dcterms:W3CDTF">2022-07-31T16:37:28Z</dcterms:modified>
</cp:coreProperties>
</file>