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360" yWindow="300" windowWidth="12120" windowHeight="8640"/>
  </bookViews>
  <sheets>
    <sheet name="IV 1" sheetId="2" r:id="rId1"/>
    <sheet name="IV 2" sheetId="4" r:id="rId2"/>
    <sheet name="III 1" sheetId="6" r:id="rId3"/>
    <sheet name="III 2" sheetId="1" r:id="rId4"/>
    <sheet name="III 3" sheetId="12" r:id="rId5"/>
  </sheets>
  <definedNames>
    <definedName name="_xlnm.Print_Area" localSheetId="2">'III 1'!$A$1:$R$38</definedName>
    <definedName name="_xlnm.Print_Area" localSheetId="3">'III 2'!$A$1:$R$35</definedName>
    <definedName name="_xlnm.Print_Area" localSheetId="4">'III 3'!$A$1:$R$35</definedName>
    <definedName name="_xlnm.Print_Area" localSheetId="0">'IV 1'!$A$1:$V$47</definedName>
    <definedName name="_xlnm.Print_Area" localSheetId="1">'IV 2'!$A$1:$V$42</definedName>
  </definedNames>
  <calcPr calcId="162913" iterateDelta="0"/>
</workbook>
</file>

<file path=xl/calcChain.xml><?xml version="1.0" encoding="utf-8"?>
<calcChain xmlns="http://schemas.openxmlformats.org/spreadsheetml/2006/main">
  <c r="N27" i="6" l="1"/>
  <c r="I23" i="1"/>
  <c r="S25" i="4" l="1"/>
  <c r="Q25" i="4"/>
  <c r="M25" i="4"/>
  <c r="I25" i="4"/>
  <c r="I22" i="4"/>
  <c r="I23" i="4"/>
  <c r="U25" i="4" l="1"/>
  <c r="M27" i="6"/>
  <c r="O27" i="6"/>
  <c r="Q27" i="6" s="1"/>
  <c r="I24" i="6"/>
  <c r="Q24" i="6" s="1"/>
  <c r="Q34" i="2"/>
  <c r="U34" i="2" s="1"/>
  <c r="M31" i="2"/>
  <c r="S31" i="2"/>
  <c r="E25" i="2"/>
  <c r="S25" i="2"/>
  <c r="E24" i="2"/>
  <c r="U25" i="2" l="1"/>
  <c r="U31" i="2"/>
  <c r="K28" i="12"/>
  <c r="G28" i="12"/>
  <c r="C28" i="12"/>
  <c r="P17" i="12"/>
  <c r="R17" i="12" s="1"/>
  <c r="N17" i="12"/>
  <c r="M17" i="12"/>
  <c r="E17" i="12"/>
  <c r="M16" i="12"/>
  <c r="I16" i="12"/>
  <c r="E16" i="12"/>
  <c r="O15" i="12"/>
  <c r="M15" i="12"/>
  <c r="I15" i="12"/>
  <c r="E15" i="12"/>
  <c r="P14" i="12"/>
  <c r="R14" i="12" s="1"/>
  <c r="O14" i="12"/>
  <c r="N14" i="12"/>
  <c r="M14" i="12"/>
  <c r="J14" i="12"/>
  <c r="I14" i="12"/>
  <c r="F14" i="12"/>
  <c r="E14" i="12"/>
  <c r="K31" i="6"/>
  <c r="G31" i="6"/>
  <c r="C31" i="6"/>
  <c r="P17" i="6"/>
  <c r="R17" i="6" s="1"/>
  <c r="N17" i="6"/>
  <c r="M17" i="6"/>
  <c r="E17" i="6"/>
  <c r="Q17" i="6" s="1"/>
  <c r="M16" i="6"/>
  <c r="I16" i="6"/>
  <c r="E16" i="6"/>
  <c r="O15" i="6"/>
  <c r="M15" i="6"/>
  <c r="I15" i="6"/>
  <c r="E15" i="6"/>
  <c r="P14" i="6"/>
  <c r="R14" i="6" s="1"/>
  <c r="O14" i="6"/>
  <c r="N14" i="6"/>
  <c r="M14" i="6"/>
  <c r="J14" i="6"/>
  <c r="I14" i="6"/>
  <c r="F14" i="6"/>
  <c r="E14" i="6"/>
  <c r="K28" i="1"/>
  <c r="G28" i="1"/>
  <c r="C28" i="1"/>
  <c r="O34" i="4"/>
  <c r="K34" i="4"/>
  <c r="G34" i="4"/>
  <c r="C34" i="4"/>
  <c r="T19" i="4"/>
  <c r="V19" i="4" s="1"/>
  <c r="S19" i="4"/>
  <c r="Q19" i="4"/>
  <c r="M19" i="4"/>
  <c r="E19" i="4"/>
  <c r="S18" i="4"/>
  <c r="Q18" i="4"/>
  <c r="M18" i="4"/>
  <c r="I18" i="4"/>
  <c r="E18" i="4"/>
  <c r="S17" i="4"/>
  <c r="Q17" i="4"/>
  <c r="M17" i="4"/>
  <c r="I17" i="4"/>
  <c r="E17" i="4"/>
  <c r="T16" i="4"/>
  <c r="V16" i="4" s="1"/>
  <c r="S16" i="4"/>
  <c r="E16" i="4"/>
  <c r="O39" i="2"/>
  <c r="K39" i="2"/>
  <c r="G39" i="2"/>
  <c r="C39" i="2"/>
  <c r="P17" i="1"/>
  <c r="R17" i="1" s="1"/>
  <c r="N17" i="1"/>
  <c r="M17" i="1"/>
  <c r="E17" i="1"/>
  <c r="M16" i="1"/>
  <c r="I16" i="1"/>
  <c r="E16" i="1"/>
  <c r="O15" i="1"/>
  <c r="M15" i="1"/>
  <c r="I15" i="1"/>
  <c r="E15" i="1"/>
  <c r="P14" i="1"/>
  <c r="R14" i="1" s="1"/>
  <c r="O14" i="1"/>
  <c r="N14" i="1"/>
  <c r="M14" i="1"/>
  <c r="J14" i="1"/>
  <c r="I14" i="1"/>
  <c r="F14" i="1"/>
  <c r="E14" i="1"/>
  <c r="T19" i="2"/>
  <c r="V19" i="2" s="1"/>
  <c r="S19" i="2"/>
  <c r="Q19" i="2"/>
  <c r="M19" i="2"/>
  <c r="E19" i="2"/>
  <c r="S18" i="2"/>
  <c r="Q18" i="2"/>
  <c r="M18" i="2"/>
  <c r="I18" i="2"/>
  <c r="E18" i="2"/>
  <c r="S17" i="2"/>
  <c r="Q17" i="2"/>
  <c r="M17" i="2"/>
  <c r="I17" i="2"/>
  <c r="E17" i="2"/>
  <c r="T16" i="2"/>
  <c r="V16" i="2" s="1"/>
  <c r="S16" i="2"/>
  <c r="E16" i="2"/>
  <c r="I11" i="12"/>
  <c r="I12" i="12"/>
  <c r="I13" i="12"/>
  <c r="I11" i="6"/>
  <c r="I12" i="6"/>
  <c r="I13" i="6"/>
  <c r="I11" i="1"/>
  <c r="I12" i="1"/>
  <c r="I13" i="1"/>
  <c r="I11" i="4"/>
  <c r="I12" i="4"/>
  <c r="I13" i="4"/>
  <c r="I11" i="2"/>
  <c r="I12" i="2"/>
  <c r="M10" i="12"/>
  <c r="M11" i="12"/>
  <c r="M12" i="12"/>
  <c r="M13" i="12"/>
  <c r="M10" i="6"/>
  <c r="M11" i="6"/>
  <c r="M12" i="6"/>
  <c r="M13" i="6"/>
  <c r="M10" i="1"/>
  <c r="M11" i="1"/>
  <c r="M12" i="1"/>
  <c r="M13" i="1"/>
  <c r="Q11" i="4"/>
  <c r="Q12" i="4"/>
  <c r="Q13" i="4"/>
  <c r="M11" i="4"/>
  <c r="M12" i="4"/>
  <c r="M13" i="4"/>
  <c r="Q11" i="2"/>
  <c r="Q12" i="2"/>
  <c r="Q13" i="2"/>
  <c r="Q14" i="2"/>
  <c r="M11" i="2"/>
  <c r="M12" i="2"/>
  <c r="M13" i="2"/>
  <c r="O20" i="12"/>
  <c r="P20" i="12"/>
  <c r="R20" i="12" s="1"/>
  <c r="O21" i="12"/>
  <c r="P21" i="12"/>
  <c r="O22" i="12"/>
  <c r="P22" i="12"/>
  <c r="O23" i="12"/>
  <c r="P23" i="12"/>
  <c r="R23" i="12" s="1"/>
  <c r="O24" i="12"/>
  <c r="P24" i="12"/>
  <c r="R24" i="12" s="1"/>
  <c r="O25" i="12"/>
  <c r="P25" i="12"/>
  <c r="Q25" i="12"/>
  <c r="O8" i="12"/>
  <c r="P8" i="12"/>
  <c r="R8" i="12" s="1"/>
  <c r="O9" i="12"/>
  <c r="P9" i="12"/>
  <c r="R9" i="12" s="1"/>
  <c r="O10" i="12"/>
  <c r="P10" i="12"/>
  <c r="R10" i="12" s="1"/>
  <c r="O11" i="12"/>
  <c r="P11" i="12"/>
  <c r="R11" i="12" s="1"/>
  <c r="O12" i="12"/>
  <c r="P12" i="12"/>
  <c r="R12" i="12" s="1"/>
  <c r="P13" i="12"/>
  <c r="R13" i="12" s="1"/>
  <c r="O20" i="6"/>
  <c r="P20" i="6"/>
  <c r="R20" i="6" s="1"/>
  <c r="O21" i="6"/>
  <c r="P21" i="6"/>
  <c r="O22" i="6"/>
  <c r="P22" i="6"/>
  <c r="R22" i="6" s="1"/>
  <c r="O23" i="6"/>
  <c r="P23" i="6"/>
  <c r="O25" i="6"/>
  <c r="P25" i="6"/>
  <c r="R25" i="6" s="1"/>
  <c r="O26" i="6"/>
  <c r="P26" i="6"/>
  <c r="R26" i="6" s="1"/>
  <c r="O28" i="6"/>
  <c r="Q28" i="6" s="1"/>
  <c r="P28" i="6"/>
  <c r="O8" i="6"/>
  <c r="P8" i="6"/>
  <c r="R8" i="6" s="1"/>
  <c r="O9" i="6"/>
  <c r="P9" i="6"/>
  <c r="R9" i="6" s="1"/>
  <c r="O10" i="6"/>
  <c r="P10" i="6"/>
  <c r="R10" i="6" s="1"/>
  <c r="O11" i="6"/>
  <c r="P11" i="6"/>
  <c r="R11" i="6" s="1"/>
  <c r="O12" i="6"/>
  <c r="P12" i="6"/>
  <c r="R12" i="6" s="1"/>
  <c r="P13" i="6"/>
  <c r="R13" i="6" s="1"/>
  <c r="O20" i="1"/>
  <c r="P20" i="1"/>
  <c r="R20" i="1" s="1"/>
  <c r="E20" i="1"/>
  <c r="I20" i="1"/>
  <c r="M20" i="1"/>
  <c r="O21" i="1"/>
  <c r="P21" i="1"/>
  <c r="E21" i="1"/>
  <c r="I21" i="1"/>
  <c r="M21" i="1"/>
  <c r="O22" i="1"/>
  <c r="P22" i="1"/>
  <c r="E22" i="1"/>
  <c r="I22" i="1"/>
  <c r="M22" i="1"/>
  <c r="O23" i="1"/>
  <c r="P23" i="1"/>
  <c r="R23" i="1" s="1"/>
  <c r="M23" i="1"/>
  <c r="O24" i="1"/>
  <c r="P24" i="1"/>
  <c r="R24" i="1" s="1"/>
  <c r="E24" i="1"/>
  <c r="M24" i="1"/>
  <c r="O25" i="1"/>
  <c r="Q25" i="1" s="1"/>
  <c r="P25" i="1"/>
  <c r="F25" i="1"/>
  <c r="J25" i="1"/>
  <c r="N25" i="1"/>
  <c r="O8" i="1"/>
  <c r="P8" i="1"/>
  <c r="R8" i="1" s="1"/>
  <c r="E8" i="1"/>
  <c r="I8" i="1"/>
  <c r="M8" i="1"/>
  <c r="O9" i="1"/>
  <c r="P9" i="1"/>
  <c r="R9" i="1" s="1"/>
  <c r="E9" i="1"/>
  <c r="I9" i="1"/>
  <c r="M9" i="1"/>
  <c r="O10" i="1"/>
  <c r="P10" i="1"/>
  <c r="R10" i="1" s="1"/>
  <c r="E10" i="1"/>
  <c r="I10" i="1"/>
  <c r="O11" i="1"/>
  <c r="P11" i="1"/>
  <c r="R11" i="1" s="1"/>
  <c r="E11" i="1"/>
  <c r="O12" i="1"/>
  <c r="P12" i="1"/>
  <c r="R12" i="1" s="1"/>
  <c r="E12" i="1"/>
  <c r="P13" i="1"/>
  <c r="R13" i="1" s="1"/>
  <c r="E13" i="1"/>
  <c r="Q13" i="1" s="1"/>
  <c r="S22" i="4"/>
  <c r="T22" i="4"/>
  <c r="S23" i="4"/>
  <c r="T23" i="4"/>
  <c r="S24" i="4"/>
  <c r="U24" i="4" s="1"/>
  <c r="T24" i="4"/>
  <c r="V24" i="4" s="1"/>
  <c r="S26" i="4"/>
  <c r="T26" i="4"/>
  <c r="S27" i="4"/>
  <c r="U27" i="4" s="1"/>
  <c r="T27" i="4"/>
  <c r="S28" i="4"/>
  <c r="T28" i="4"/>
  <c r="S29" i="4"/>
  <c r="T29" i="4"/>
  <c r="V29" i="4" s="1"/>
  <c r="S30" i="4"/>
  <c r="T30" i="4"/>
  <c r="V30" i="4" s="1"/>
  <c r="S31" i="4"/>
  <c r="U31" i="4" s="1"/>
  <c r="T31" i="4"/>
  <c r="S8" i="4"/>
  <c r="T8" i="4"/>
  <c r="V8" i="4" s="1"/>
  <c r="S9" i="4"/>
  <c r="T9" i="4"/>
  <c r="V9" i="4" s="1"/>
  <c r="S10" i="4"/>
  <c r="T10" i="4"/>
  <c r="V10" i="4" s="1"/>
  <c r="S11" i="4"/>
  <c r="U11" i="4" s="1"/>
  <c r="T11" i="4"/>
  <c r="S12" i="4"/>
  <c r="T12" i="4"/>
  <c r="V12" i="4" s="1"/>
  <c r="T13" i="4"/>
  <c r="V13" i="4" s="1"/>
  <c r="S14" i="4"/>
  <c r="T14" i="4"/>
  <c r="V14" i="4" s="1"/>
  <c r="S15" i="4"/>
  <c r="T15" i="4"/>
  <c r="V15" i="4" s="1"/>
  <c r="S22" i="2"/>
  <c r="T22" i="2"/>
  <c r="E22" i="2"/>
  <c r="I22" i="2"/>
  <c r="M22" i="2"/>
  <c r="Q22" i="2"/>
  <c r="F22" i="2"/>
  <c r="J22" i="2"/>
  <c r="N22" i="2"/>
  <c r="R22" i="2"/>
  <c r="S23" i="2"/>
  <c r="T23" i="2"/>
  <c r="V23" i="2" s="1"/>
  <c r="E23" i="2"/>
  <c r="I23" i="2"/>
  <c r="M23" i="2"/>
  <c r="Q23" i="2"/>
  <c r="S24" i="2"/>
  <c r="U24" i="2" s="1"/>
  <c r="T24" i="2"/>
  <c r="S26" i="2"/>
  <c r="T26" i="2"/>
  <c r="V26" i="2" s="1"/>
  <c r="E26" i="2"/>
  <c r="I26" i="2"/>
  <c r="M26" i="2"/>
  <c r="Q26" i="2"/>
  <c r="S27" i="2"/>
  <c r="T27" i="2"/>
  <c r="E27" i="2"/>
  <c r="I27" i="2"/>
  <c r="M27" i="2"/>
  <c r="Q27" i="2"/>
  <c r="F27" i="2"/>
  <c r="J27" i="2"/>
  <c r="N27" i="2"/>
  <c r="R27" i="2"/>
  <c r="S28" i="2"/>
  <c r="T28" i="2"/>
  <c r="E28" i="2"/>
  <c r="I28" i="2"/>
  <c r="M28" i="2"/>
  <c r="Q28" i="2"/>
  <c r="S29" i="2"/>
  <c r="U29" i="2" s="1"/>
  <c r="T29" i="2"/>
  <c r="F29" i="2"/>
  <c r="J29" i="2"/>
  <c r="N29" i="2"/>
  <c r="R29" i="2"/>
  <c r="S30" i="2"/>
  <c r="T30" i="2"/>
  <c r="V30" i="2" s="1"/>
  <c r="E30" i="2"/>
  <c r="I30" i="2"/>
  <c r="M30" i="2"/>
  <c r="Q30" i="2"/>
  <c r="S32" i="2"/>
  <c r="T32" i="2"/>
  <c r="E32" i="2"/>
  <c r="I32" i="2"/>
  <c r="M32" i="2"/>
  <c r="Q32" i="2"/>
  <c r="F32" i="2"/>
  <c r="J32" i="2"/>
  <c r="N32" i="2"/>
  <c r="R32" i="2"/>
  <c r="S33" i="2"/>
  <c r="T33" i="2"/>
  <c r="V33" i="2" s="1"/>
  <c r="E33" i="2"/>
  <c r="I33" i="2"/>
  <c r="M33" i="2"/>
  <c r="Q33" i="2"/>
  <c r="S35" i="2"/>
  <c r="T35" i="2"/>
  <c r="V35" i="2" s="1"/>
  <c r="E35" i="2"/>
  <c r="I35" i="2"/>
  <c r="M35" i="2"/>
  <c r="Q35" i="2"/>
  <c r="S36" i="2"/>
  <c r="U36" i="2" s="1"/>
  <c r="T36" i="2"/>
  <c r="F36" i="2"/>
  <c r="J36" i="2"/>
  <c r="N36" i="2"/>
  <c r="R36" i="2"/>
  <c r="S8" i="2"/>
  <c r="T8" i="2"/>
  <c r="V8" i="2" s="1"/>
  <c r="E8" i="2"/>
  <c r="I8" i="2"/>
  <c r="M8" i="2"/>
  <c r="Q8" i="2"/>
  <c r="S9" i="2"/>
  <c r="T9" i="2"/>
  <c r="V9" i="2" s="1"/>
  <c r="E9" i="2"/>
  <c r="I9" i="2"/>
  <c r="M9" i="2"/>
  <c r="Q9" i="2"/>
  <c r="S10" i="2"/>
  <c r="T10" i="2"/>
  <c r="V10" i="2" s="1"/>
  <c r="E10" i="2"/>
  <c r="I10" i="2"/>
  <c r="M10" i="2"/>
  <c r="Q10" i="2"/>
  <c r="S11" i="2"/>
  <c r="T11" i="2"/>
  <c r="U11" i="2"/>
  <c r="F11" i="2"/>
  <c r="J11" i="2"/>
  <c r="N11" i="2"/>
  <c r="R11" i="2"/>
  <c r="S12" i="2"/>
  <c r="T12" i="2"/>
  <c r="V12" i="2" s="1"/>
  <c r="E12" i="2"/>
  <c r="T13" i="2"/>
  <c r="V13" i="2" s="1"/>
  <c r="E13" i="2"/>
  <c r="I13" i="2"/>
  <c r="S14" i="2"/>
  <c r="T14" i="2"/>
  <c r="E14" i="2"/>
  <c r="I14" i="2"/>
  <c r="M14" i="2"/>
  <c r="V14" i="2"/>
  <c r="S15" i="2"/>
  <c r="T15" i="2"/>
  <c r="V15" i="2" s="1"/>
  <c r="E15" i="2"/>
  <c r="I15" i="2"/>
  <c r="M15" i="2"/>
  <c r="Q15" i="2"/>
  <c r="N27" i="1"/>
  <c r="M27" i="1"/>
  <c r="M25" i="1"/>
  <c r="N24" i="1"/>
  <c r="N22" i="1"/>
  <c r="N21" i="1"/>
  <c r="N20" i="1"/>
  <c r="N19" i="1"/>
  <c r="M19" i="1"/>
  <c r="N9" i="1"/>
  <c r="N10" i="1"/>
  <c r="N11" i="1"/>
  <c r="N12" i="1"/>
  <c r="N13" i="1"/>
  <c r="N8" i="1"/>
  <c r="N7" i="1"/>
  <c r="M7" i="1"/>
  <c r="F21" i="1"/>
  <c r="J21" i="1"/>
  <c r="P19" i="1"/>
  <c r="R19" i="1" s="1"/>
  <c r="O19" i="1"/>
  <c r="E19" i="1"/>
  <c r="I19" i="1"/>
  <c r="F9" i="1"/>
  <c r="J9" i="1"/>
  <c r="F10" i="1"/>
  <c r="J10" i="1"/>
  <c r="F11" i="1"/>
  <c r="J11" i="1"/>
  <c r="F12" i="1"/>
  <c r="J12" i="1"/>
  <c r="F13" i="1"/>
  <c r="J13" i="1"/>
  <c r="F8" i="1"/>
  <c r="J8" i="1"/>
  <c r="P7" i="1"/>
  <c r="F7" i="1"/>
  <c r="J7" i="1"/>
  <c r="O7" i="1"/>
  <c r="E7" i="1"/>
  <c r="I7" i="1"/>
  <c r="O29" i="1"/>
  <c r="K29" i="1"/>
  <c r="L28" i="1"/>
  <c r="L29" i="1"/>
  <c r="I25" i="1"/>
  <c r="I27" i="1"/>
  <c r="J19" i="1"/>
  <c r="J20" i="1"/>
  <c r="J22" i="1"/>
  <c r="R22" i="1" s="1"/>
  <c r="J24" i="1"/>
  <c r="J27" i="1"/>
  <c r="G29" i="1"/>
  <c r="H28" i="1"/>
  <c r="H29" i="1"/>
  <c r="E25" i="1"/>
  <c r="E27" i="1"/>
  <c r="F19" i="1"/>
  <c r="F20" i="1"/>
  <c r="F22" i="1"/>
  <c r="F24" i="1"/>
  <c r="F27" i="1"/>
  <c r="C29" i="1"/>
  <c r="D28" i="1"/>
  <c r="D29" i="1"/>
  <c r="M26" i="6"/>
  <c r="Q26" i="6" s="1"/>
  <c r="E22" i="6"/>
  <c r="I22" i="6"/>
  <c r="M22" i="6"/>
  <c r="N22" i="6"/>
  <c r="J22" i="6"/>
  <c r="F22" i="6"/>
  <c r="O7" i="6"/>
  <c r="E7" i="6"/>
  <c r="I7" i="6"/>
  <c r="M7" i="6"/>
  <c r="E8" i="6"/>
  <c r="I8" i="6"/>
  <c r="M8" i="6"/>
  <c r="E9" i="6"/>
  <c r="I9" i="6"/>
  <c r="M9" i="6"/>
  <c r="E10" i="6"/>
  <c r="I10" i="6"/>
  <c r="E11" i="6"/>
  <c r="E12" i="6"/>
  <c r="E13" i="6"/>
  <c r="O19" i="6"/>
  <c r="E19" i="6"/>
  <c r="I19" i="6"/>
  <c r="M19" i="6"/>
  <c r="E20" i="6"/>
  <c r="I20" i="6"/>
  <c r="M20" i="6"/>
  <c r="E21" i="6"/>
  <c r="I21" i="6"/>
  <c r="M21" i="6"/>
  <c r="I23" i="6"/>
  <c r="M23" i="6"/>
  <c r="E23" i="6"/>
  <c r="I25" i="6"/>
  <c r="E25" i="6"/>
  <c r="M25" i="6"/>
  <c r="P7" i="6"/>
  <c r="R7" i="6" s="1"/>
  <c r="P19" i="6"/>
  <c r="R19" i="6" s="1"/>
  <c r="F28" i="6"/>
  <c r="J28" i="6"/>
  <c r="N28" i="6"/>
  <c r="M28" i="6"/>
  <c r="M30" i="6"/>
  <c r="N7" i="6"/>
  <c r="N8" i="6"/>
  <c r="N9" i="6"/>
  <c r="N10" i="6"/>
  <c r="N11" i="6"/>
  <c r="N12" i="6"/>
  <c r="N13" i="6"/>
  <c r="N19" i="6"/>
  <c r="N20" i="6"/>
  <c r="N21" i="6"/>
  <c r="N23" i="6"/>
  <c r="N25" i="6"/>
  <c r="N30" i="6"/>
  <c r="K32" i="6"/>
  <c r="L31" i="6"/>
  <c r="L32" i="6"/>
  <c r="I28" i="6"/>
  <c r="I30" i="6"/>
  <c r="J7" i="6"/>
  <c r="J8" i="6"/>
  <c r="J9" i="6"/>
  <c r="J10" i="6"/>
  <c r="J11" i="6"/>
  <c r="J12" i="6"/>
  <c r="J13" i="6"/>
  <c r="J19" i="6"/>
  <c r="J20" i="6"/>
  <c r="J21" i="6"/>
  <c r="J23" i="6"/>
  <c r="J25" i="6"/>
  <c r="J30" i="6"/>
  <c r="G32" i="6"/>
  <c r="G33" i="6" s="1"/>
  <c r="H31" i="6"/>
  <c r="H32" i="6"/>
  <c r="E28" i="6"/>
  <c r="E30" i="6"/>
  <c r="E32" i="6" s="1"/>
  <c r="F7" i="6"/>
  <c r="F8" i="6"/>
  <c r="F9" i="6"/>
  <c r="F10" i="6"/>
  <c r="F11" i="6"/>
  <c r="F12" i="6"/>
  <c r="F13" i="6"/>
  <c r="F19" i="6"/>
  <c r="F20" i="6"/>
  <c r="F21" i="6"/>
  <c r="F23" i="6"/>
  <c r="F25" i="6"/>
  <c r="F30" i="6"/>
  <c r="C32" i="6"/>
  <c r="D31" i="6"/>
  <c r="D32" i="6"/>
  <c r="M24" i="12"/>
  <c r="O7" i="12"/>
  <c r="E7" i="12"/>
  <c r="I7" i="12"/>
  <c r="M7" i="12"/>
  <c r="E8" i="12"/>
  <c r="I8" i="12"/>
  <c r="M8" i="12"/>
  <c r="E9" i="12"/>
  <c r="I9" i="12"/>
  <c r="M9" i="12"/>
  <c r="E10" i="12"/>
  <c r="I10" i="12"/>
  <c r="E11" i="12"/>
  <c r="E12" i="12"/>
  <c r="E13" i="12"/>
  <c r="O19" i="12"/>
  <c r="E19" i="12"/>
  <c r="I19" i="12"/>
  <c r="M19" i="12"/>
  <c r="E20" i="12"/>
  <c r="I20" i="12"/>
  <c r="M20" i="12"/>
  <c r="E21" i="12"/>
  <c r="I21" i="12"/>
  <c r="M21" i="12"/>
  <c r="I22" i="12"/>
  <c r="E22" i="12"/>
  <c r="M22" i="12"/>
  <c r="I23" i="12"/>
  <c r="E23" i="12"/>
  <c r="M23" i="12"/>
  <c r="P7" i="12"/>
  <c r="R7" i="12" s="1"/>
  <c r="P19" i="12"/>
  <c r="R19" i="12" s="1"/>
  <c r="F25" i="12"/>
  <c r="J25" i="12"/>
  <c r="N25" i="12"/>
  <c r="M25" i="12"/>
  <c r="M27" i="12"/>
  <c r="N7" i="12"/>
  <c r="N8" i="12"/>
  <c r="N9" i="12"/>
  <c r="N10" i="12"/>
  <c r="N11" i="12"/>
  <c r="N12" i="12"/>
  <c r="N13" i="12"/>
  <c r="N19" i="12"/>
  <c r="N20" i="12"/>
  <c r="N21" i="12"/>
  <c r="N22" i="12"/>
  <c r="N23" i="12"/>
  <c r="N27" i="12"/>
  <c r="K29" i="12"/>
  <c r="L28" i="12"/>
  <c r="L29" i="12"/>
  <c r="L30" i="12" s="1"/>
  <c r="I25" i="12"/>
  <c r="I27" i="12"/>
  <c r="J7" i="12"/>
  <c r="J8" i="12"/>
  <c r="J9" i="12"/>
  <c r="J10" i="12"/>
  <c r="J11" i="12"/>
  <c r="J12" i="12"/>
  <c r="J13" i="12"/>
  <c r="J19" i="12"/>
  <c r="J20" i="12"/>
  <c r="J21" i="12"/>
  <c r="J22" i="12"/>
  <c r="J23" i="12"/>
  <c r="J27" i="12"/>
  <c r="G29" i="12"/>
  <c r="H28" i="12"/>
  <c r="H29" i="12"/>
  <c r="E25" i="12"/>
  <c r="E27" i="12"/>
  <c r="F7" i="12"/>
  <c r="F8" i="12"/>
  <c r="F9" i="12"/>
  <c r="F10" i="12"/>
  <c r="F11" i="12"/>
  <c r="F12" i="12"/>
  <c r="F13" i="12"/>
  <c r="F19" i="12"/>
  <c r="F20" i="12"/>
  <c r="F21" i="12"/>
  <c r="F22" i="12"/>
  <c r="F23" i="12"/>
  <c r="F27" i="12"/>
  <c r="C29" i="12"/>
  <c r="C30" i="12" s="1"/>
  <c r="D28" i="12"/>
  <c r="D29" i="12"/>
  <c r="T7" i="2"/>
  <c r="S7" i="2"/>
  <c r="E7" i="2"/>
  <c r="I7" i="2"/>
  <c r="M7" i="2"/>
  <c r="Q7" i="2"/>
  <c r="R7" i="2"/>
  <c r="R8" i="2"/>
  <c r="R9" i="2"/>
  <c r="R10" i="2"/>
  <c r="R12" i="2"/>
  <c r="R13" i="2"/>
  <c r="R14" i="2"/>
  <c r="R15" i="2"/>
  <c r="P39" i="2"/>
  <c r="N7" i="2"/>
  <c r="N8" i="2"/>
  <c r="N9" i="2"/>
  <c r="N10" i="2"/>
  <c r="N12" i="2"/>
  <c r="N13" i="2"/>
  <c r="N14" i="2"/>
  <c r="N15" i="2"/>
  <c r="L39" i="2"/>
  <c r="J7" i="2"/>
  <c r="J8" i="2"/>
  <c r="J9" i="2"/>
  <c r="J10" i="2"/>
  <c r="J12" i="2"/>
  <c r="J13" i="2"/>
  <c r="J14" i="2"/>
  <c r="J15" i="2"/>
  <c r="H39" i="2"/>
  <c r="F7" i="2"/>
  <c r="F8" i="2"/>
  <c r="F9" i="2"/>
  <c r="F10" i="2"/>
  <c r="F12" i="2"/>
  <c r="F13" i="2"/>
  <c r="F14" i="2"/>
  <c r="F15" i="2"/>
  <c r="E11" i="2"/>
  <c r="D39" i="2"/>
  <c r="R30" i="2"/>
  <c r="N30" i="2"/>
  <c r="J30" i="2"/>
  <c r="F30" i="2"/>
  <c r="Q29" i="2"/>
  <c r="M29" i="2"/>
  <c r="I29" i="2"/>
  <c r="E29" i="2"/>
  <c r="R26" i="2"/>
  <c r="N26" i="2"/>
  <c r="J26" i="2"/>
  <c r="F26" i="2"/>
  <c r="R23" i="2"/>
  <c r="N23" i="2"/>
  <c r="J23" i="2"/>
  <c r="F23" i="2"/>
  <c r="R33" i="2"/>
  <c r="R35" i="2"/>
  <c r="R38" i="2"/>
  <c r="Q36" i="2"/>
  <c r="Q38" i="2"/>
  <c r="N33" i="2"/>
  <c r="N35" i="2"/>
  <c r="N38" i="2"/>
  <c r="M36" i="2"/>
  <c r="M38" i="2"/>
  <c r="J33" i="2"/>
  <c r="J35" i="2"/>
  <c r="J38" i="2"/>
  <c r="I36" i="2"/>
  <c r="I38" i="2"/>
  <c r="F33" i="2"/>
  <c r="F35" i="2"/>
  <c r="F38" i="2"/>
  <c r="E36" i="2"/>
  <c r="E38" i="2"/>
  <c r="R28" i="2"/>
  <c r="R21" i="2"/>
  <c r="Q21" i="2"/>
  <c r="N28" i="2"/>
  <c r="N21" i="2"/>
  <c r="M21" i="2"/>
  <c r="J28" i="2"/>
  <c r="J21" i="2"/>
  <c r="I21" i="2"/>
  <c r="F28" i="2"/>
  <c r="E21" i="2"/>
  <c r="T21" i="2"/>
  <c r="S21" i="2"/>
  <c r="O40" i="2"/>
  <c r="P40" i="2"/>
  <c r="K40" i="2"/>
  <c r="L40" i="2"/>
  <c r="G40" i="2"/>
  <c r="G41" i="2" s="1"/>
  <c r="H40" i="2"/>
  <c r="C40" i="2"/>
  <c r="D40" i="2"/>
  <c r="Q26" i="4"/>
  <c r="T7" i="4"/>
  <c r="V7" i="4" s="1"/>
  <c r="F11" i="4"/>
  <c r="J11" i="4"/>
  <c r="N11" i="4"/>
  <c r="R11" i="4"/>
  <c r="S7" i="4"/>
  <c r="E7" i="4"/>
  <c r="I7" i="4"/>
  <c r="M7" i="4"/>
  <c r="Q7" i="4"/>
  <c r="E8" i="4"/>
  <c r="I8" i="4"/>
  <c r="M8" i="4"/>
  <c r="Q8" i="4"/>
  <c r="E9" i="4"/>
  <c r="I9" i="4"/>
  <c r="M9" i="4"/>
  <c r="Q9" i="4"/>
  <c r="E10" i="4"/>
  <c r="I10" i="4"/>
  <c r="M10" i="4"/>
  <c r="Q10" i="4"/>
  <c r="E12" i="4"/>
  <c r="E13" i="4"/>
  <c r="E14" i="4"/>
  <c r="I14" i="4"/>
  <c r="M14" i="4"/>
  <c r="Q14" i="4"/>
  <c r="E15" i="4"/>
  <c r="I15" i="4"/>
  <c r="M15" i="4"/>
  <c r="Q15" i="4"/>
  <c r="R7" i="4"/>
  <c r="R8" i="4"/>
  <c r="R9" i="4"/>
  <c r="R10" i="4"/>
  <c r="R12" i="4"/>
  <c r="R13" i="4"/>
  <c r="R14" i="4"/>
  <c r="R15" i="4"/>
  <c r="P34" i="4"/>
  <c r="N7" i="4"/>
  <c r="N8" i="4"/>
  <c r="N9" i="4"/>
  <c r="N10" i="4"/>
  <c r="N12" i="4"/>
  <c r="N13" i="4"/>
  <c r="N14" i="4"/>
  <c r="N15" i="4"/>
  <c r="L34" i="4"/>
  <c r="J7" i="4"/>
  <c r="J8" i="4"/>
  <c r="J9" i="4"/>
  <c r="J10" i="4"/>
  <c r="J12" i="4"/>
  <c r="J13" i="4"/>
  <c r="J14" i="4"/>
  <c r="J15" i="4"/>
  <c r="H34" i="4"/>
  <c r="F7" i="4"/>
  <c r="F8" i="4"/>
  <c r="F9" i="4"/>
  <c r="F10" i="4"/>
  <c r="F12" i="4"/>
  <c r="F13" i="4"/>
  <c r="F14" i="4"/>
  <c r="F15" i="4"/>
  <c r="E11" i="4"/>
  <c r="D34" i="4"/>
  <c r="E23" i="4"/>
  <c r="M23" i="4"/>
  <c r="Q23" i="4"/>
  <c r="R23" i="4"/>
  <c r="N23" i="4"/>
  <c r="J23" i="4"/>
  <c r="F23" i="4"/>
  <c r="S21" i="4"/>
  <c r="E21" i="4"/>
  <c r="M21" i="4"/>
  <c r="Q21" i="4"/>
  <c r="I21" i="4"/>
  <c r="E22" i="4"/>
  <c r="M22" i="4"/>
  <c r="Q22" i="4"/>
  <c r="I26" i="4"/>
  <c r="M26" i="4"/>
  <c r="E26" i="4"/>
  <c r="I28" i="4"/>
  <c r="M28" i="4"/>
  <c r="Q28" i="4"/>
  <c r="E28" i="4"/>
  <c r="Q29" i="4"/>
  <c r="E29" i="4"/>
  <c r="I29" i="4"/>
  <c r="M29" i="4"/>
  <c r="Q30" i="4"/>
  <c r="E30" i="4"/>
  <c r="I30" i="4"/>
  <c r="M30" i="4"/>
  <c r="T21" i="4"/>
  <c r="F21" i="4"/>
  <c r="J21" i="4"/>
  <c r="N21" i="4"/>
  <c r="R21" i="4"/>
  <c r="F22" i="4"/>
  <c r="J22" i="4"/>
  <c r="N22" i="4"/>
  <c r="R22" i="4"/>
  <c r="J26" i="4"/>
  <c r="N26" i="4"/>
  <c r="R26" i="4"/>
  <c r="F26" i="4"/>
  <c r="J27" i="4"/>
  <c r="N27" i="4"/>
  <c r="R27" i="4"/>
  <c r="F27" i="4"/>
  <c r="F31" i="4"/>
  <c r="J31" i="4"/>
  <c r="N31" i="4"/>
  <c r="R31" i="4"/>
  <c r="Q27" i="4"/>
  <c r="Q31" i="4"/>
  <c r="Q33" i="4"/>
  <c r="R28" i="4"/>
  <c r="R29" i="4"/>
  <c r="R30" i="4"/>
  <c r="R33" i="4"/>
  <c r="O35" i="4"/>
  <c r="P35" i="4"/>
  <c r="M27" i="4"/>
  <c r="M31" i="4"/>
  <c r="M33" i="4"/>
  <c r="N28" i="4"/>
  <c r="N29" i="4"/>
  <c r="N30" i="4"/>
  <c r="N33" i="4"/>
  <c r="K35" i="4"/>
  <c r="L35" i="4"/>
  <c r="L36" i="4" s="1"/>
  <c r="I27" i="4"/>
  <c r="I31" i="4"/>
  <c r="I33" i="4"/>
  <c r="J28" i="4"/>
  <c r="J29" i="4"/>
  <c r="J30" i="4"/>
  <c r="J33" i="4"/>
  <c r="G35" i="4"/>
  <c r="H35" i="4"/>
  <c r="E27" i="4"/>
  <c r="E31" i="4"/>
  <c r="E33" i="4"/>
  <c r="F28" i="4"/>
  <c r="F29" i="4"/>
  <c r="F30" i="4"/>
  <c r="F33" i="4"/>
  <c r="C35" i="4"/>
  <c r="D35" i="4"/>
  <c r="I39" i="2" l="1"/>
  <c r="Q19" i="12"/>
  <c r="U30" i="2"/>
  <c r="U21" i="2"/>
  <c r="U9" i="2"/>
  <c r="Q25" i="6"/>
  <c r="Q24" i="12"/>
  <c r="H30" i="1"/>
  <c r="U12" i="2"/>
  <c r="Q17" i="12"/>
  <c r="M28" i="1"/>
  <c r="Q21" i="1"/>
  <c r="K36" i="4"/>
  <c r="Q39" i="2"/>
  <c r="S39" i="2"/>
  <c r="K30" i="12"/>
  <c r="K31" i="12" s="1"/>
  <c r="E28" i="1"/>
  <c r="P28" i="1"/>
  <c r="Q23" i="1"/>
  <c r="M29" i="1"/>
  <c r="U10" i="2"/>
  <c r="U32" i="2"/>
  <c r="U8" i="2"/>
  <c r="V28" i="4"/>
  <c r="G36" i="4"/>
  <c r="O36" i="4"/>
  <c r="R35" i="4"/>
  <c r="V23" i="4"/>
  <c r="R21" i="12"/>
  <c r="O29" i="12"/>
  <c r="R22" i="12"/>
  <c r="N28" i="12"/>
  <c r="N30" i="12" s="1"/>
  <c r="Q23" i="12"/>
  <c r="O28" i="12"/>
  <c r="R21" i="1"/>
  <c r="Q20" i="1"/>
  <c r="N29" i="1"/>
  <c r="K30" i="1"/>
  <c r="F34" i="4"/>
  <c r="H36" i="4"/>
  <c r="P36" i="4"/>
  <c r="M34" i="4"/>
  <c r="E34" i="4"/>
  <c r="J28" i="12"/>
  <c r="J30" i="12" s="1"/>
  <c r="M28" i="12"/>
  <c r="F31" i="6"/>
  <c r="M31" i="6"/>
  <c r="E31" i="6"/>
  <c r="E33" i="6" s="1"/>
  <c r="E34" i="6" s="1"/>
  <c r="U14" i="2"/>
  <c r="Q15" i="6"/>
  <c r="D36" i="4"/>
  <c r="V21" i="4"/>
  <c r="Q34" i="4"/>
  <c r="I34" i="4"/>
  <c r="S34" i="4"/>
  <c r="K41" i="2"/>
  <c r="T39" i="2"/>
  <c r="J29" i="12"/>
  <c r="N29" i="12"/>
  <c r="Q13" i="12"/>
  <c r="I28" i="12"/>
  <c r="J31" i="6"/>
  <c r="Q19" i="6"/>
  <c r="Q13" i="6"/>
  <c r="Q11" i="6"/>
  <c r="Q10" i="6"/>
  <c r="I31" i="6"/>
  <c r="O31" i="6"/>
  <c r="F29" i="1"/>
  <c r="L30" i="1"/>
  <c r="O28" i="1"/>
  <c r="O30" i="1" s="1"/>
  <c r="I29" i="1"/>
  <c r="I30" i="1" s="1"/>
  <c r="Q19" i="1"/>
  <c r="E39" i="2"/>
  <c r="U33" i="2"/>
  <c r="U27" i="2"/>
  <c r="Q11" i="1"/>
  <c r="I28" i="1"/>
  <c r="O32" i="6"/>
  <c r="M39" i="2"/>
  <c r="Q16" i="1"/>
  <c r="U16" i="4"/>
  <c r="U17" i="4"/>
  <c r="K33" i="6"/>
  <c r="R23" i="6"/>
  <c r="N32" i="6"/>
  <c r="R21" i="6"/>
  <c r="V28" i="2"/>
  <c r="U26" i="2"/>
  <c r="U23" i="2"/>
  <c r="I35" i="4"/>
  <c r="J35" i="4"/>
  <c r="U28" i="4"/>
  <c r="U26" i="4"/>
  <c r="R34" i="4"/>
  <c r="U7" i="4"/>
  <c r="H41" i="2"/>
  <c r="P41" i="2"/>
  <c r="V21" i="2"/>
  <c r="R39" i="2"/>
  <c r="V7" i="2"/>
  <c r="Q10" i="12"/>
  <c r="P31" i="6"/>
  <c r="Q7" i="1"/>
  <c r="R7" i="1"/>
  <c r="J28" i="1"/>
  <c r="U13" i="2"/>
  <c r="U35" i="2"/>
  <c r="U28" i="2"/>
  <c r="U17" i="2"/>
  <c r="U18" i="4"/>
  <c r="U19" i="4"/>
  <c r="Q16" i="6"/>
  <c r="J29" i="1"/>
  <c r="T35" i="4"/>
  <c r="F39" i="2"/>
  <c r="P29" i="12"/>
  <c r="M29" i="12"/>
  <c r="M30" i="12" s="1"/>
  <c r="I29" i="12"/>
  <c r="I30" i="12" s="1"/>
  <c r="Q7" i="12"/>
  <c r="P29" i="1"/>
  <c r="P30" i="1" s="1"/>
  <c r="U22" i="2"/>
  <c r="Q9" i="1"/>
  <c r="U18" i="2"/>
  <c r="U19" i="2"/>
  <c r="Q15" i="12"/>
  <c r="V27" i="4"/>
  <c r="V26" i="4"/>
  <c r="U13" i="4"/>
  <c r="S40" i="2"/>
  <c r="D30" i="12"/>
  <c r="C31" i="12" s="1"/>
  <c r="H30" i="12"/>
  <c r="Q11" i="12"/>
  <c r="I32" i="6"/>
  <c r="Q12" i="6"/>
  <c r="Q7" i="6"/>
  <c r="F28" i="1"/>
  <c r="F30" i="1" s="1"/>
  <c r="N28" i="1"/>
  <c r="N30" i="1" s="1"/>
  <c r="U15" i="2"/>
  <c r="S35" i="4"/>
  <c r="U16" i="2"/>
  <c r="Q15" i="1"/>
  <c r="Q17" i="1"/>
  <c r="Q16" i="12"/>
  <c r="E28" i="12"/>
  <c r="F28" i="12"/>
  <c r="Q8" i="12"/>
  <c r="Q14" i="12"/>
  <c r="F29" i="12"/>
  <c r="R25" i="12"/>
  <c r="Q22" i="12"/>
  <c r="Q21" i="12"/>
  <c r="Q20" i="12"/>
  <c r="Q12" i="12"/>
  <c r="Q9" i="12"/>
  <c r="R28" i="12"/>
  <c r="C33" i="6"/>
  <c r="F32" i="6"/>
  <c r="F33" i="6" s="1"/>
  <c r="J32" i="6"/>
  <c r="J33" i="6" s="1"/>
  <c r="R28" i="6"/>
  <c r="M32" i="6"/>
  <c r="Q21" i="6"/>
  <c r="Q8" i="6"/>
  <c r="D33" i="6"/>
  <c r="H33" i="6"/>
  <c r="G34" i="6" s="1"/>
  <c r="N31" i="6"/>
  <c r="N33" i="6" s="1"/>
  <c r="Q23" i="6"/>
  <c r="Q20" i="6"/>
  <c r="Q9" i="6"/>
  <c r="Q22" i="6"/>
  <c r="Q14" i="6"/>
  <c r="L33" i="6"/>
  <c r="R31" i="6"/>
  <c r="Q35" i="4"/>
  <c r="U12" i="4"/>
  <c r="C36" i="4"/>
  <c r="D30" i="1"/>
  <c r="Q12" i="1"/>
  <c r="R25" i="1"/>
  <c r="E29" i="1"/>
  <c r="E30" i="1" s="1"/>
  <c r="Q10" i="1"/>
  <c r="Q8" i="1"/>
  <c r="Q24" i="1"/>
  <c r="Q22" i="1"/>
  <c r="Q14" i="1"/>
  <c r="M30" i="1"/>
  <c r="J39" i="2"/>
  <c r="N39" i="2"/>
  <c r="V11" i="2"/>
  <c r="V32" i="2"/>
  <c r="V27" i="2"/>
  <c r="D41" i="2"/>
  <c r="L41" i="2"/>
  <c r="T40" i="2"/>
  <c r="T41" i="2" s="1"/>
  <c r="E40" i="2"/>
  <c r="E41" i="2" s="1"/>
  <c r="J40" i="2"/>
  <c r="M40" i="2"/>
  <c r="R40" i="2"/>
  <c r="R41" i="2" s="1"/>
  <c r="Q42" i="2" s="1"/>
  <c r="I40" i="2"/>
  <c r="I41" i="2" s="1"/>
  <c r="Q40" i="2"/>
  <c r="Q41" i="2" s="1"/>
  <c r="F40" i="2"/>
  <c r="N40" i="2"/>
  <c r="N41" i="2" s="1"/>
  <c r="C41" i="2"/>
  <c r="C42" i="2" s="1"/>
  <c r="V36" i="2"/>
  <c r="V29" i="2"/>
  <c r="V22" i="2"/>
  <c r="G30" i="1"/>
  <c r="V31" i="4"/>
  <c r="N35" i="4"/>
  <c r="F35" i="4"/>
  <c r="U30" i="4"/>
  <c r="U29" i="4"/>
  <c r="U22" i="4"/>
  <c r="N34" i="4"/>
  <c r="V22" i="4"/>
  <c r="M35" i="4"/>
  <c r="U21" i="4"/>
  <c r="U23" i="4"/>
  <c r="J34" i="4"/>
  <c r="U15" i="4"/>
  <c r="U14" i="4"/>
  <c r="U10" i="4"/>
  <c r="U9" i="4"/>
  <c r="U8" i="4"/>
  <c r="V11" i="4"/>
  <c r="V34" i="4" s="1"/>
  <c r="O37" i="4"/>
  <c r="S41" i="2"/>
  <c r="G30" i="12"/>
  <c r="C30" i="1"/>
  <c r="O41" i="2"/>
  <c r="O42" i="2" s="1"/>
  <c r="O30" i="12"/>
  <c r="K37" i="4"/>
  <c r="G42" i="2"/>
  <c r="R28" i="1"/>
  <c r="E35" i="4"/>
  <c r="T34" i="4"/>
  <c r="U7" i="2"/>
  <c r="E29" i="12"/>
  <c r="P28" i="12"/>
  <c r="P32" i="6"/>
  <c r="P33" i="6" s="1"/>
  <c r="I31" i="12" l="1"/>
  <c r="M41" i="2"/>
  <c r="K42" i="2"/>
  <c r="O33" i="6"/>
  <c r="I33" i="6"/>
  <c r="I34" i="6" s="1"/>
  <c r="S42" i="2"/>
  <c r="F41" i="2"/>
  <c r="K34" i="6"/>
  <c r="M31" i="12"/>
  <c r="R29" i="1"/>
  <c r="R32" i="6"/>
  <c r="R33" i="6" s="1"/>
  <c r="E36" i="4"/>
  <c r="F36" i="4"/>
  <c r="G31" i="1"/>
  <c r="M33" i="6"/>
  <c r="J41" i="2"/>
  <c r="I42" i="2" s="1"/>
  <c r="V35" i="4"/>
  <c r="G37" i="4"/>
  <c r="M36" i="4"/>
  <c r="R36" i="4"/>
  <c r="I36" i="4"/>
  <c r="N36" i="4"/>
  <c r="Q36" i="4"/>
  <c r="S36" i="4"/>
  <c r="T36" i="4"/>
  <c r="J36" i="4"/>
  <c r="C37" i="4"/>
  <c r="E37" i="4"/>
  <c r="R29" i="12"/>
  <c r="R30" i="12" s="1"/>
  <c r="G31" i="12"/>
  <c r="Q29" i="12"/>
  <c r="K31" i="1"/>
  <c r="J30" i="1"/>
  <c r="I31" i="1" s="1"/>
  <c r="V39" i="2"/>
  <c r="E31" i="1"/>
  <c r="E30" i="12"/>
  <c r="C31" i="1"/>
  <c r="U35" i="4"/>
  <c r="V36" i="4"/>
  <c r="Q29" i="1"/>
  <c r="M31" i="1"/>
  <c r="Q31" i="6"/>
  <c r="M34" i="6"/>
  <c r="O34" i="6"/>
  <c r="Q32" i="6"/>
  <c r="U40" i="2"/>
  <c r="U39" i="2"/>
  <c r="Q28" i="12"/>
  <c r="U34" i="4"/>
  <c r="O31" i="1"/>
  <c r="Q28" i="1"/>
  <c r="P30" i="12"/>
  <c r="O31" i="12" s="1"/>
  <c r="V40" i="2"/>
  <c r="V41" i="2" s="1"/>
  <c r="F30" i="12"/>
  <c r="C34" i="6"/>
  <c r="R30" i="1"/>
  <c r="E42" i="2"/>
  <c r="M42" i="2"/>
  <c r="Q30" i="1" l="1"/>
  <c r="Q30" i="12"/>
  <c r="Q33" i="6"/>
  <c r="Q34" i="6" s="1"/>
  <c r="M37" i="4"/>
  <c r="U41" i="2"/>
  <c r="U42" i="2" s="1"/>
  <c r="Q37" i="4"/>
  <c r="S37" i="4"/>
  <c r="I37" i="4"/>
  <c r="U36" i="4"/>
  <c r="U37" i="4" s="1"/>
  <c r="Q31" i="12"/>
  <c r="E31" i="12"/>
  <c r="Q31" i="1"/>
</calcChain>
</file>

<file path=xl/sharedStrings.xml><?xml version="1.0" encoding="utf-8"?>
<sst xmlns="http://schemas.openxmlformats.org/spreadsheetml/2006/main" count="419" uniqueCount="75">
  <si>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</si>
  <si>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</si>
  <si>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</si>
  <si>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</si>
  <si>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</si>
  <si>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</si>
  <si>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</si>
  <si>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</si>
  <si>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</si>
  <si>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</si>
  <si>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</si>
  <si>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</si>
  <si>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</si>
  <si>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</si>
  <si>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</si>
  <si>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</si>
  <si>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</si>
  <si>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</si>
  <si>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</si>
  <si>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</si>
  <si>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</si>
  <si>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Струка:  ТЕКСТИЛСТВО И КОЖАРСТВО</t>
  </si>
  <si>
    <t>Хемија</t>
  </si>
  <si>
    <t>Физика</t>
  </si>
  <si>
    <t>Текстилна влакна</t>
  </si>
  <si>
    <t>Технологија текстила</t>
  </si>
  <si>
    <t>Конструкција и моделовање одјеће</t>
  </si>
  <si>
    <t>Естетско обликовање</t>
  </si>
  <si>
    <t>Испитивање текстила</t>
  </si>
  <si>
    <t>Техничко цртање</t>
  </si>
  <si>
    <t>Технологија одјеће</t>
  </si>
  <si>
    <t>Примјена рачунара</t>
  </si>
  <si>
    <t>Практична настава</t>
  </si>
  <si>
    <t>Дизајн производа</t>
  </si>
  <si>
    <t>Технологија обуће</t>
  </si>
  <si>
    <t>Конструкција и моделовање обуће</t>
  </si>
  <si>
    <t>Технологија галантерије</t>
  </si>
  <si>
    <t>Конструкција и моделовање галантерије</t>
  </si>
  <si>
    <t>Биологија</t>
  </si>
  <si>
    <t>Изборни предмет</t>
  </si>
  <si>
    <t>Екологија и заштита животне средине</t>
  </si>
  <si>
    <t>Цртање и сликање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</si>
  <si>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</si>
  <si>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</si>
  <si>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Математика **</t>
  </si>
  <si>
    <t>Технологија одјеће **</t>
  </si>
  <si>
    <t>Конструкција и моделовање одјеће **</t>
  </si>
  <si>
    <t>Остали облици наставе ***</t>
  </si>
  <si>
    <t>Дизајн производа **</t>
  </si>
  <si>
    <t>Технологија обуће **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</si>
  <si>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</si>
  <si>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</si>
  <si>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</si>
  <si>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</si>
  <si>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</si>
  <si>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</si>
  <si>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Модно цртање</t>
  </si>
  <si>
    <t>Познавање текстилних материјала</t>
  </si>
  <si>
    <t>Организација са студијем рада</t>
  </si>
  <si>
    <t xml:space="preserve">Технологија текстила </t>
  </si>
  <si>
    <t>Естетско обликовање**</t>
  </si>
  <si>
    <t>Занимање: МОДНИ КРОЈАЧ</t>
  </si>
  <si>
    <t>Занимање: ДИЗАЈНЕР МОДНИ ТЕХНИЧАР</t>
  </si>
  <si>
    <t>Примјена рачунара у конструкцији одјеће</t>
  </si>
  <si>
    <t>Занимање: МОДНИ ОБУЋАР</t>
  </si>
  <si>
    <t>Кожарски материјали</t>
  </si>
  <si>
    <t>Занимање: ТЕХНИЧАР МОДЕЛАР ОБУЋЕ</t>
  </si>
  <si>
    <t>Технологија производа од коже</t>
  </si>
  <si>
    <t>Конструкција и моделовање обуће **</t>
  </si>
  <si>
    <t>Пројектна настава ****</t>
  </si>
  <si>
    <t>**** Планирана Годишњим програмом рада школе у складу са законом.</t>
  </si>
  <si>
    <t>Историја одјеће</t>
  </si>
  <si>
    <t>Основи машинства и аутоматике</t>
  </si>
  <si>
    <t>Основи предузетништва</t>
  </si>
  <si>
    <t>Занимање: МОДНИ ГАЛАНТЕРИСТА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</si>
</sst>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</font>
    <font>
      <sz val="10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</xf>
    <xf numFmtId="1" fontId="5" fillId="0" borderId="20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9" fontId="5" fillId="0" borderId="0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1" fontId="5" fillId="0" borderId="30" xfId="0" applyNumberFormat="1" applyFont="1" applyBorder="1" applyAlignment="1" applyProtection="1">
      <alignment horizontal="center" vertical="center"/>
      <protection locked="0"/>
    </xf>
    <xf numFmtId="1" fontId="5" fillId="0" borderId="31" xfId="0" applyNumberFormat="1" applyFont="1" applyBorder="1" applyAlignment="1" applyProtection="1">
      <alignment horizontal="center" vertical="center"/>
      <protection locked="0"/>
    </xf>
    <xf numFmtId="1" fontId="5" fillId="0" borderId="31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3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2" fillId="0" borderId="22" xfId="0" applyFont="1" applyBorder="1" applyProtection="1">
      <protection locked="0"/>
    </xf>
    <xf numFmtId="1" fontId="5" fillId="0" borderId="35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left" vertical="center" wrapText="1"/>
      <protection locked="0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" fontId="5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5" fillId="0" borderId="60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5" fillId="0" borderId="50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0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7"/>
  <sheetViews>
    <sheetView tabSelected="1" workbookViewId="0">
      <selection sqref="A1:G1"/>
    </sheetView>
  </sheetViews>
  <sheetFormatPr defaultColWidth="9.140625" defaultRowHeight="12.75" x14ac:dyDescent="0.2"/>
  <cols>
    <col min="1" max="1" width="3.7109375" style="55" customWidth="1"/>
    <col min="2" max="2" width="38" style="55" customWidth="1"/>
    <col min="3" max="19" width="5" style="55" customWidth="1"/>
    <col min="20" max="20" width="5" style="56" customWidth="1"/>
    <col min="21" max="21" width="5" style="55" customWidth="1"/>
    <col min="22" max="22" width="5" style="56" customWidth="1"/>
    <col min="23" max="24" width="9.140625" style="56"/>
    <col min="25" max="16384" width="9.140625" style="55"/>
  </cols>
  <sheetData>
    <row r="1" spans="1:24" ht="13.5" customHeight="1" x14ac:dyDescent="0.2">
      <c r="A1" s="193" t="s">
        <v>21</v>
      </c>
      <c r="B1" s="194"/>
      <c r="C1" s="194"/>
      <c r="D1" s="194"/>
      <c r="E1" s="194"/>
      <c r="F1" s="194"/>
      <c r="G1" s="194"/>
    </row>
    <row r="2" spans="1:24" ht="13.5" customHeight="1" x14ac:dyDescent="0.2">
      <c r="A2" s="195" t="s">
        <v>62</v>
      </c>
      <c r="B2" s="196"/>
      <c r="C2" s="196"/>
      <c r="D2" s="196"/>
      <c r="E2" s="196"/>
      <c r="F2" s="196"/>
      <c r="G2" s="196"/>
    </row>
    <row r="3" spans="1:24" ht="13.5" customHeight="1" thickBot="1" x14ac:dyDescent="0.25">
      <c r="A3" s="57"/>
      <c r="B3" s="58"/>
    </row>
    <row r="4" spans="1:24" ht="13.5" customHeight="1" thickTop="1" x14ac:dyDescent="0.2">
      <c r="A4" s="197" t="s">
        <v>0</v>
      </c>
      <c r="B4" s="198"/>
      <c r="C4" s="171" t="s">
        <v>1</v>
      </c>
      <c r="D4" s="172"/>
      <c r="E4" s="172"/>
      <c r="F4" s="173"/>
      <c r="G4" s="201" t="s">
        <v>2</v>
      </c>
      <c r="H4" s="172"/>
      <c r="I4" s="172"/>
      <c r="J4" s="172"/>
      <c r="K4" s="171" t="s">
        <v>3</v>
      </c>
      <c r="L4" s="172"/>
      <c r="M4" s="172"/>
      <c r="N4" s="173"/>
      <c r="O4" s="201" t="s">
        <v>4</v>
      </c>
      <c r="P4" s="172"/>
      <c r="Q4" s="172"/>
      <c r="R4" s="172"/>
      <c r="S4" s="202" t="s">
        <v>5</v>
      </c>
      <c r="T4" s="203"/>
      <c r="U4" s="203"/>
      <c r="V4" s="204"/>
      <c r="W4" s="59"/>
      <c r="X4" s="59"/>
    </row>
    <row r="5" spans="1:24" ht="13.5" customHeight="1" x14ac:dyDescent="0.2">
      <c r="A5" s="199"/>
      <c r="B5" s="200"/>
      <c r="C5" s="174" t="s">
        <v>6</v>
      </c>
      <c r="D5" s="175"/>
      <c r="E5" s="176" t="s">
        <v>7</v>
      </c>
      <c r="F5" s="177"/>
      <c r="G5" s="205" t="s">
        <v>6</v>
      </c>
      <c r="H5" s="175"/>
      <c r="I5" s="176" t="s">
        <v>7</v>
      </c>
      <c r="J5" s="205"/>
      <c r="K5" s="174" t="s">
        <v>6</v>
      </c>
      <c r="L5" s="175"/>
      <c r="M5" s="176" t="s">
        <v>7</v>
      </c>
      <c r="N5" s="177"/>
      <c r="O5" s="205" t="s">
        <v>6</v>
      </c>
      <c r="P5" s="175"/>
      <c r="Q5" s="176" t="s">
        <v>7</v>
      </c>
      <c r="R5" s="205"/>
      <c r="S5" s="174" t="s">
        <v>6</v>
      </c>
      <c r="T5" s="175"/>
      <c r="U5" s="176" t="s">
        <v>7</v>
      </c>
      <c r="V5" s="177"/>
      <c r="W5" s="59"/>
      <c r="X5" s="59"/>
    </row>
    <row r="6" spans="1:24" ht="13.5" customHeight="1" thickBot="1" x14ac:dyDescent="0.25">
      <c r="A6" s="178" t="s">
        <v>8</v>
      </c>
      <c r="B6" s="179"/>
      <c r="C6" s="60" t="s">
        <v>9</v>
      </c>
      <c r="D6" s="61" t="s">
        <v>10</v>
      </c>
      <c r="E6" s="61" t="s">
        <v>9</v>
      </c>
      <c r="F6" s="62" t="s">
        <v>10</v>
      </c>
      <c r="G6" s="63" t="s">
        <v>9</v>
      </c>
      <c r="H6" s="61" t="s">
        <v>10</v>
      </c>
      <c r="I6" s="61" t="s">
        <v>9</v>
      </c>
      <c r="J6" s="64" t="s">
        <v>10</v>
      </c>
      <c r="K6" s="60" t="s">
        <v>9</v>
      </c>
      <c r="L6" s="61" t="s">
        <v>10</v>
      </c>
      <c r="M6" s="61" t="s">
        <v>9</v>
      </c>
      <c r="N6" s="62" t="s">
        <v>10</v>
      </c>
      <c r="O6" s="63" t="s">
        <v>9</v>
      </c>
      <c r="P6" s="61" t="s">
        <v>10</v>
      </c>
      <c r="Q6" s="61" t="s">
        <v>9</v>
      </c>
      <c r="R6" s="62" t="s">
        <v>10</v>
      </c>
      <c r="S6" s="127" t="s">
        <v>9</v>
      </c>
      <c r="T6" s="128" t="s">
        <v>10</v>
      </c>
      <c r="U6" s="128" t="s">
        <v>9</v>
      </c>
      <c r="V6" s="129" t="s">
        <v>10</v>
      </c>
      <c r="W6" s="59"/>
      <c r="X6" s="59"/>
    </row>
    <row r="7" spans="1:24" ht="13.5" customHeight="1" x14ac:dyDescent="0.2">
      <c r="A7" s="65">
        <v>1</v>
      </c>
      <c r="B7" s="66" t="s">
        <v>11</v>
      </c>
      <c r="C7" s="67">
        <v>3</v>
      </c>
      <c r="D7" s="68"/>
      <c r="E7" s="69">
        <f>IF(C7&gt;0,C7*34, " ")</f>
        <v>102</v>
      </c>
      <c r="F7" s="70" t="str">
        <f>IF(D7&gt;0,D7*34, " ")</f>
        <v xml:space="preserve"> </v>
      </c>
      <c r="G7" s="71">
        <v>3</v>
      </c>
      <c r="H7" s="68"/>
      <c r="I7" s="69">
        <f>IF(G7&gt;0,G7*34, " ")</f>
        <v>102</v>
      </c>
      <c r="J7" s="70" t="str">
        <f>IF(H7&gt;0,H7*34, " ")</f>
        <v xml:space="preserve"> </v>
      </c>
      <c r="K7" s="67">
        <v>3</v>
      </c>
      <c r="L7" s="68"/>
      <c r="M7" s="69">
        <f>IF(K7&gt;0,K7*34, " ")</f>
        <v>102</v>
      </c>
      <c r="N7" s="70" t="str">
        <f>IF(L7&gt;0,L7*34, " ")</f>
        <v xml:space="preserve"> </v>
      </c>
      <c r="O7" s="71">
        <v>3</v>
      </c>
      <c r="P7" s="68"/>
      <c r="Q7" s="69">
        <f>IF(O7&gt;0, O7*32, " ")</f>
        <v>96</v>
      </c>
      <c r="R7" s="70" t="str">
        <f>IF(P7&gt;0,P7*32, " ")</f>
        <v xml:space="preserve"> </v>
      </c>
      <c r="S7" s="124">
        <f>IF(C7+G7+K7+O7&gt;0,C7+G7+K7+O7, " ")</f>
        <v>12</v>
      </c>
      <c r="T7" s="125" t="str">
        <f>IF(D7+H7+L7+P7&gt;0, D7+H7+L7+P7, " ")</f>
        <v xml:space="preserve"> </v>
      </c>
      <c r="U7" s="125">
        <f>IF(S7&lt;&gt;" ", (IF(E7&lt;&gt;" ", E7, 0)+IF(I7&lt;&gt;" ", I7, 0)+IF(M7&lt;&gt;" ", M7, 0)+IF(Q7&lt;&gt;" ", Q7, 0)), " ")</f>
        <v>402</v>
      </c>
      <c r="V7" s="126" t="str">
        <f>IF(T7&lt;&gt;" ", (IF(F7&lt;&gt;" ", F7, 0)+IF(J7&lt;&gt;" ", J7, 0)+IF(N7&lt;&gt;" ", N7, 0)+IF(R7&lt;&gt;" ", R7, 0)), " ")</f>
        <v xml:space="preserve"> </v>
      </c>
      <c r="W7" s="72"/>
      <c r="X7" s="72"/>
    </row>
    <row r="8" spans="1:24" ht="13.5" customHeight="1" x14ac:dyDescent="0.2">
      <c r="A8" s="65">
        <v>2</v>
      </c>
      <c r="B8" s="74" t="s">
        <v>12</v>
      </c>
      <c r="C8" s="75">
        <v>2</v>
      </c>
      <c r="D8" s="76"/>
      <c r="E8" s="77">
        <f>IF(C8&gt;0,C8*34, " ")</f>
        <v>68</v>
      </c>
      <c r="F8" s="78" t="str">
        <f>IF(D8&gt;0,D8*34, " ")</f>
        <v xml:space="preserve"> </v>
      </c>
      <c r="G8" s="79">
        <v>2</v>
      </c>
      <c r="H8" s="76"/>
      <c r="I8" s="77">
        <f>IF(G8&gt;0,G8*34, " ")</f>
        <v>68</v>
      </c>
      <c r="J8" s="78" t="str">
        <f>IF(H8&gt;0,H8*34, " ")</f>
        <v xml:space="preserve"> </v>
      </c>
      <c r="K8" s="75">
        <v>2</v>
      </c>
      <c r="L8" s="76"/>
      <c r="M8" s="77">
        <f>IF(K8&gt;0,K8*34, " ")</f>
        <v>68</v>
      </c>
      <c r="N8" s="78" t="str">
        <f>IF(L8&gt;0,L8*34, " ")</f>
        <v xml:space="preserve"> </v>
      </c>
      <c r="O8" s="79">
        <v>2</v>
      </c>
      <c r="P8" s="76"/>
      <c r="Q8" s="77">
        <f>IF(O8&gt;0,O8*32, " ")</f>
        <v>64</v>
      </c>
      <c r="R8" s="78" t="str">
        <f>IF(P8&gt;0,P8*34, " ")</f>
        <v xml:space="preserve"> </v>
      </c>
      <c r="S8" s="122">
        <f t="shared" ref="S8:S15" si="0">IF(C8+G8+K8+O8&gt;0,C8+G8+K8+O8, " ")</f>
        <v>8</v>
      </c>
      <c r="T8" s="77" t="str">
        <f t="shared" ref="T8:T15" si="1">IF(D8+H8+L8+P8&gt;0, D8+H8+L8+P8, " ")</f>
        <v xml:space="preserve"> </v>
      </c>
      <c r="U8" s="77">
        <f t="shared" ref="U8:U15" si="2">IF(S8&lt;&gt;" ", (IF(E8&lt;&gt;" ", E8, 0)+IF(I8&lt;&gt;" ", I8, 0)+IF(M8&lt;&gt;" ", M8, 0)+IF(Q8&lt;&gt;" ", Q8, 0)), " ")</f>
        <v>268</v>
      </c>
      <c r="V8" s="78" t="str">
        <f t="shared" ref="V8:V15" si="3">IF(T8&lt;&gt;" ", (IF(F8&lt;&gt;" ", F8, 0)+IF(J8&lt;&gt;" ", J8, 0)+IF(N8&lt;&gt;" ", N8, 0)+IF(R8&lt;&gt;" ", R8, 0)), " ")</f>
        <v xml:space="preserve"> </v>
      </c>
      <c r="W8" s="72"/>
      <c r="X8" s="72"/>
    </row>
    <row r="9" spans="1:24" ht="13.5" customHeight="1" x14ac:dyDescent="0.2">
      <c r="A9" s="65">
        <v>3</v>
      </c>
      <c r="B9" s="74" t="s">
        <v>14</v>
      </c>
      <c r="C9" s="75">
        <v>2</v>
      </c>
      <c r="D9" s="76"/>
      <c r="E9" s="77">
        <f t="shared" ref="E9:E15" si="4">IF(C9&gt;0,C9*34, " ")</f>
        <v>68</v>
      </c>
      <c r="F9" s="78" t="str">
        <f t="shared" ref="F9:F15" si="5">IF(D9&gt;0,D9*34, " ")</f>
        <v xml:space="preserve"> </v>
      </c>
      <c r="G9" s="76">
        <v>2</v>
      </c>
      <c r="H9" s="76"/>
      <c r="I9" s="77">
        <f t="shared" ref="I9:I15" si="6">IF(G9&gt;0,G9*34, " ")</f>
        <v>68</v>
      </c>
      <c r="J9" s="78" t="str">
        <f t="shared" ref="J9:J15" si="7">IF(H9&gt;0,H9*34, " ")</f>
        <v xml:space="preserve"> </v>
      </c>
      <c r="K9" s="75">
        <v>2</v>
      </c>
      <c r="L9" s="76"/>
      <c r="M9" s="77">
        <f t="shared" ref="M9:M15" si="8">IF(K9&gt;0,K9*34, " ")</f>
        <v>68</v>
      </c>
      <c r="N9" s="78" t="str">
        <f t="shared" ref="N9:N15" si="9">IF(L9&gt;0,L9*34, " ")</f>
        <v xml:space="preserve"> </v>
      </c>
      <c r="O9" s="79">
        <v>2</v>
      </c>
      <c r="P9" s="76"/>
      <c r="Q9" s="77">
        <f t="shared" ref="Q9:Q15" si="10">IF(O9&gt;0,O9*32, " ")</f>
        <v>64</v>
      </c>
      <c r="R9" s="78" t="str">
        <f t="shared" ref="R9:R15" si="11">IF(P9&gt;0,P9*32, " ")</f>
        <v xml:space="preserve"> </v>
      </c>
      <c r="S9" s="122">
        <f t="shared" si="0"/>
        <v>8</v>
      </c>
      <c r="T9" s="77" t="str">
        <f t="shared" si="1"/>
        <v xml:space="preserve"> </v>
      </c>
      <c r="U9" s="77">
        <f t="shared" si="2"/>
        <v>268</v>
      </c>
      <c r="V9" s="78" t="str">
        <f t="shared" si="3"/>
        <v xml:space="preserve"> </v>
      </c>
      <c r="W9" s="72"/>
      <c r="X9" s="72"/>
    </row>
    <row r="10" spans="1:24" ht="13.5" customHeight="1" x14ac:dyDescent="0.2">
      <c r="A10" s="65">
        <v>4</v>
      </c>
      <c r="B10" s="80" t="s">
        <v>44</v>
      </c>
      <c r="C10" s="75">
        <v>2</v>
      </c>
      <c r="D10" s="76"/>
      <c r="E10" s="77">
        <f t="shared" si="4"/>
        <v>68</v>
      </c>
      <c r="F10" s="78" t="str">
        <f t="shared" si="5"/>
        <v xml:space="preserve"> </v>
      </c>
      <c r="G10" s="76">
        <v>2</v>
      </c>
      <c r="H10" s="76"/>
      <c r="I10" s="77">
        <f t="shared" si="6"/>
        <v>68</v>
      </c>
      <c r="J10" s="78" t="str">
        <f t="shared" si="7"/>
        <v xml:space="preserve"> </v>
      </c>
      <c r="K10" s="75">
        <v>2</v>
      </c>
      <c r="L10" s="76"/>
      <c r="M10" s="77">
        <f t="shared" si="8"/>
        <v>68</v>
      </c>
      <c r="N10" s="78" t="str">
        <f t="shared" si="9"/>
        <v xml:space="preserve"> </v>
      </c>
      <c r="O10" s="79">
        <v>2</v>
      </c>
      <c r="P10" s="76"/>
      <c r="Q10" s="77">
        <f t="shared" si="10"/>
        <v>64</v>
      </c>
      <c r="R10" s="78" t="str">
        <f t="shared" si="11"/>
        <v xml:space="preserve"> </v>
      </c>
      <c r="S10" s="122">
        <f t="shared" si="0"/>
        <v>8</v>
      </c>
      <c r="T10" s="77" t="str">
        <f t="shared" si="1"/>
        <v xml:space="preserve"> </v>
      </c>
      <c r="U10" s="77">
        <f t="shared" si="2"/>
        <v>268</v>
      </c>
      <c r="V10" s="78" t="str">
        <f t="shared" si="3"/>
        <v xml:space="preserve"> </v>
      </c>
      <c r="W10" s="72"/>
      <c r="X10" s="72"/>
    </row>
    <row r="11" spans="1:24" ht="13.5" customHeight="1" x14ac:dyDescent="0.2">
      <c r="A11" s="65">
        <v>5</v>
      </c>
      <c r="B11" s="80" t="s">
        <v>20</v>
      </c>
      <c r="C11" s="75"/>
      <c r="D11" s="76">
        <v>2</v>
      </c>
      <c r="E11" s="77" t="str">
        <f t="shared" si="4"/>
        <v xml:space="preserve"> </v>
      </c>
      <c r="F11" s="78">
        <f t="shared" si="5"/>
        <v>68</v>
      </c>
      <c r="G11" s="76"/>
      <c r="H11" s="76"/>
      <c r="I11" s="77" t="str">
        <f t="shared" si="6"/>
        <v xml:space="preserve"> </v>
      </c>
      <c r="J11" s="78" t="str">
        <f t="shared" si="7"/>
        <v xml:space="preserve"> </v>
      </c>
      <c r="K11" s="75"/>
      <c r="L11" s="76"/>
      <c r="M11" s="77" t="str">
        <f t="shared" si="8"/>
        <v xml:space="preserve"> </v>
      </c>
      <c r="N11" s="78" t="str">
        <f t="shared" si="9"/>
        <v xml:space="preserve"> </v>
      </c>
      <c r="O11" s="79"/>
      <c r="P11" s="76"/>
      <c r="Q11" s="77" t="str">
        <f t="shared" si="10"/>
        <v xml:space="preserve"> </v>
      </c>
      <c r="R11" s="78" t="str">
        <f t="shared" si="11"/>
        <v xml:space="preserve"> </v>
      </c>
      <c r="S11" s="122" t="str">
        <f t="shared" si="0"/>
        <v xml:space="preserve"> </v>
      </c>
      <c r="T11" s="77">
        <f t="shared" si="1"/>
        <v>2</v>
      </c>
      <c r="U11" s="77" t="str">
        <f t="shared" si="2"/>
        <v xml:space="preserve"> </v>
      </c>
      <c r="V11" s="78">
        <f t="shared" si="3"/>
        <v>68</v>
      </c>
      <c r="W11" s="72"/>
      <c r="X11" s="72"/>
    </row>
    <row r="12" spans="1:24" s="1" customFormat="1" ht="13.5" customHeight="1" x14ac:dyDescent="0.2">
      <c r="A12" s="65">
        <v>6</v>
      </c>
      <c r="B12" s="47" t="s">
        <v>13</v>
      </c>
      <c r="C12" s="35">
        <v>2</v>
      </c>
      <c r="D12" s="36"/>
      <c r="E12" s="29">
        <f t="shared" si="4"/>
        <v>68</v>
      </c>
      <c r="F12" s="30" t="str">
        <f t="shared" si="5"/>
        <v xml:space="preserve"> </v>
      </c>
      <c r="G12" s="36"/>
      <c r="H12" s="36"/>
      <c r="I12" s="77" t="str">
        <f t="shared" si="6"/>
        <v xml:space="preserve"> </v>
      </c>
      <c r="J12" s="30" t="str">
        <f t="shared" si="7"/>
        <v xml:space="preserve"> </v>
      </c>
      <c r="K12" s="35"/>
      <c r="L12" s="36"/>
      <c r="M12" s="77" t="str">
        <f t="shared" si="8"/>
        <v xml:space="preserve"> </v>
      </c>
      <c r="N12" s="30" t="str">
        <f t="shared" si="9"/>
        <v xml:space="preserve"> </v>
      </c>
      <c r="O12" s="39"/>
      <c r="P12" s="36"/>
      <c r="Q12" s="77" t="str">
        <f t="shared" si="10"/>
        <v xml:space="preserve"> </v>
      </c>
      <c r="R12" s="30" t="str">
        <f t="shared" si="11"/>
        <v xml:space="preserve"> </v>
      </c>
      <c r="S12" s="122">
        <f t="shared" si="0"/>
        <v>2</v>
      </c>
      <c r="T12" s="77" t="str">
        <f t="shared" si="1"/>
        <v xml:space="preserve"> </v>
      </c>
      <c r="U12" s="77">
        <f t="shared" si="2"/>
        <v>68</v>
      </c>
      <c r="V12" s="78" t="str">
        <f t="shared" si="3"/>
        <v xml:space="preserve"> </v>
      </c>
      <c r="W12" s="9"/>
      <c r="X12" s="9"/>
    </row>
    <row r="13" spans="1:24" ht="13.5" customHeight="1" x14ac:dyDescent="0.2">
      <c r="A13" s="65">
        <v>7</v>
      </c>
      <c r="B13" s="74" t="s">
        <v>50</v>
      </c>
      <c r="C13" s="75"/>
      <c r="D13" s="76"/>
      <c r="E13" s="77" t="str">
        <f t="shared" si="4"/>
        <v xml:space="preserve"> </v>
      </c>
      <c r="F13" s="78" t="str">
        <f t="shared" si="5"/>
        <v xml:space="preserve"> </v>
      </c>
      <c r="G13" s="76"/>
      <c r="H13" s="76"/>
      <c r="I13" s="77" t="str">
        <f t="shared" si="6"/>
        <v xml:space="preserve"> </v>
      </c>
      <c r="J13" s="78" t="str">
        <f t="shared" si="7"/>
        <v xml:space="preserve"> </v>
      </c>
      <c r="K13" s="75">
        <v>2</v>
      </c>
      <c r="L13" s="76"/>
      <c r="M13" s="77">
        <f t="shared" si="8"/>
        <v>68</v>
      </c>
      <c r="N13" s="78" t="str">
        <f t="shared" si="9"/>
        <v xml:space="preserve"> </v>
      </c>
      <c r="O13" s="79"/>
      <c r="P13" s="76"/>
      <c r="Q13" s="77" t="str">
        <f t="shared" si="10"/>
        <v xml:space="preserve"> </v>
      </c>
      <c r="R13" s="78" t="str">
        <f t="shared" si="11"/>
        <v xml:space="preserve"> </v>
      </c>
      <c r="S13" s="122">
        <v>2</v>
      </c>
      <c r="T13" s="77" t="str">
        <f t="shared" si="1"/>
        <v xml:space="preserve"> </v>
      </c>
      <c r="U13" s="77">
        <f t="shared" si="2"/>
        <v>68</v>
      </c>
      <c r="V13" s="78" t="str">
        <f t="shared" si="3"/>
        <v xml:space="preserve"> </v>
      </c>
      <c r="W13" s="72"/>
      <c r="X13" s="72"/>
    </row>
    <row r="14" spans="1:24" ht="13.5" customHeight="1" x14ac:dyDescent="0.2">
      <c r="A14" s="65">
        <v>8</v>
      </c>
      <c r="B14" s="81" t="s">
        <v>22</v>
      </c>
      <c r="C14" s="75">
        <v>2</v>
      </c>
      <c r="D14" s="76"/>
      <c r="E14" s="77">
        <f t="shared" si="4"/>
        <v>68</v>
      </c>
      <c r="F14" s="78" t="str">
        <f t="shared" si="5"/>
        <v xml:space="preserve"> </v>
      </c>
      <c r="G14" s="76">
        <v>2</v>
      </c>
      <c r="H14" s="76"/>
      <c r="I14" s="77">
        <f t="shared" si="6"/>
        <v>68</v>
      </c>
      <c r="J14" s="78" t="str">
        <f t="shared" si="7"/>
        <v xml:space="preserve"> </v>
      </c>
      <c r="K14" s="75"/>
      <c r="L14" s="76"/>
      <c r="M14" s="77" t="str">
        <f t="shared" si="8"/>
        <v xml:space="preserve"> </v>
      </c>
      <c r="N14" s="78" t="str">
        <f t="shared" si="9"/>
        <v xml:space="preserve"> </v>
      </c>
      <c r="O14" s="79"/>
      <c r="P14" s="76"/>
      <c r="Q14" s="77" t="str">
        <f t="shared" si="10"/>
        <v xml:space="preserve"> </v>
      </c>
      <c r="R14" s="78" t="str">
        <f t="shared" si="11"/>
        <v xml:space="preserve"> </v>
      </c>
      <c r="S14" s="122">
        <f t="shared" si="0"/>
        <v>4</v>
      </c>
      <c r="T14" s="77" t="str">
        <f t="shared" si="1"/>
        <v xml:space="preserve"> </v>
      </c>
      <c r="U14" s="77">
        <f t="shared" si="2"/>
        <v>136</v>
      </c>
      <c r="V14" s="78" t="str">
        <f t="shared" si="3"/>
        <v xml:space="preserve"> </v>
      </c>
      <c r="W14" s="72"/>
      <c r="X14" s="72"/>
    </row>
    <row r="15" spans="1:24" ht="13.5" customHeight="1" x14ac:dyDescent="0.2">
      <c r="A15" s="65">
        <v>9</v>
      </c>
      <c r="B15" s="166" t="s">
        <v>23</v>
      </c>
      <c r="C15" s="35">
        <v>2</v>
      </c>
      <c r="D15" s="76"/>
      <c r="E15" s="29">
        <f t="shared" si="4"/>
        <v>68</v>
      </c>
      <c r="F15" s="78" t="str">
        <f t="shared" si="5"/>
        <v xml:space="preserve"> </v>
      </c>
      <c r="G15" s="76">
        <v>2</v>
      </c>
      <c r="H15" s="76"/>
      <c r="I15" s="77">
        <f t="shared" si="6"/>
        <v>68</v>
      </c>
      <c r="J15" s="78" t="str">
        <f t="shared" si="7"/>
        <v xml:space="preserve"> </v>
      </c>
      <c r="K15" s="75"/>
      <c r="L15" s="76"/>
      <c r="M15" s="77" t="str">
        <f t="shared" si="8"/>
        <v xml:space="preserve"> </v>
      </c>
      <c r="N15" s="78" t="str">
        <f t="shared" si="9"/>
        <v xml:space="preserve"> </v>
      </c>
      <c r="O15" s="79"/>
      <c r="P15" s="76"/>
      <c r="Q15" s="77" t="str">
        <f t="shared" si="10"/>
        <v xml:space="preserve"> </v>
      </c>
      <c r="R15" s="78" t="str">
        <f t="shared" si="11"/>
        <v xml:space="preserve"> </v>
      </c>
      <c r="S15" s="122">
        <f t="shared" si="0"/>
        <v>4</v>
      </c>
      <c r="T15" s="77" t="str">
        <f t="shared" si="1"/>
        <v xml:space="preserve"> </v>
      </c>
      <c r="U15" s="77">
        <f t="shared" si="2"/>
        <v>136</v>
      </c>
      <c r="V15" s="78" t="str">
        <f t="shared" si="3"/>
        <v xml:space="preserve"> </v>
      </c>
      <c r="W15" s="72"/>
      <c r="X15" s="72"/>
    </row>
    <row r="16" spans="1:24" ht="13.5" customHeight="1" x14ac:dyDescent="0.2">
      <c r="A16" s="65">
        <v>10</v>
      </c>
      <c r="B16" s="156" t="s">
        <v>38</v>
      </c>
      <c r="C16" s="82">
        <v>2</v>
      </c>
      <c r="D16" s="83"/>
      <c r="E16" s="84">
        <f t="shared" ref="E16:E18" si="12">IF(C16&gt;0,C16*34, " ")</f>
        <v>68</v>
      </c>
      <c r="F16" s="85"/>
      <c r="G16" s="86"/>
      <c r="H16" s="83"/>
      <c r="I16" s="84"/>
      <c r="J16" s="87"/>
      <c r="K16" s="82"/>
      <c r="L16" s="83"/>
      <c r="M16" s="84"/>
      <c r="N16" s="85"/>
      <c r="O16" s="86"/>
      <c r="P16" s="83"/>
      <c r="Q16" s="84"/>
      <c r="R16" s="85"/>
      <c r="S16" s="155">
        <f t="shared" ref="S16" si="13">IF(C16+G16+K16+O16&gt;0,C16+G16+K16+O16, " ")</f>
        <v>2</v>
      </c>
      <c r="T16" s="77" t="str">
        <f t="shared" ref="T16" si="14">IF(D16+H16+L16+P16&gt;0, D16+H16+L16+P16, " ")</f>
        <v xml:space="preserve"> </v>
      </c>
      <c r="U16" s="77">
        <f t="shared" ref="U16:U18" si="15">IF(S16&lt;&gt;" ", (IF(E16&lt;&gt;" ", E16, 0)+IF(I16&lt;&gt;" ", I16, 0)+IF(M16&lt;&gt;" ", M16, 0)+IF(Q16&lt;&gt;" ", Q16, 0)), " ")</f>
        <v>68</v>
      </c>
      <c r="V16" s="78" t="str">
        <f t="shared" ref="V16" si="16">IF(T16&lt;&gt;" ", (IF(F16&lt;&gt;" ", F16, 0)+IF(J16&lt;&gt;" ", J16, 0)+IF(N16&lt;&gt;" ", N16, 0)+IF(R16&lt;&gt;" ", R16, 0)), " ")</f>
        <v xml:space="preserve"> </v>
      </c>
      <c r="W16" s="72"/>
      <c r="X16" s="72"/>
    </row>
    <row r="17" spans="1:24" ht="13.5" customHeight="1" x14ac:dyDescent="0.2">
      <c r="A17" s="65">
        <v>11</v>
      </c>
      <c r="B17" s="46" t="s">
        <v>51</v>
      </c>
      <c r="C17" s="35">
        <v>1</v>
      </c>
      <c r="D17" s="36"/>
      <c r="E17" s="29">
        <f t="shared" si="12"/>
        <v>34</v>
      </c>
      <c r="F17" s="30"/>
      <c r="G17" s="36">
        <v>1</v>
      </c>
      <c r="H17" s="36"/>
      <c r="I17" s="29">
        <f t="shared" ref="I17:I18" si="17">IF(G17&gt;0,G17*34, " ")</f>
        <v>34</v>
      </c>
      <c r="J17" s="30"/>
      <c r="K17" s="35">
        <v>1</v>
      </c>
      <c r="L17" s="36"/>
      <c r="M17" s="29">
        <f t="shared" ref="M17:M19" si="18">IF(K17&gt;0,K17*34, " ")</f>
        <v>34</v>
      </c>
      <c r="N17" s="30"/>
      <c r="O17" s="39">
        <v>1</v>
      </c>
      <c r="P17" s="36"/>
      <c r="Q17" s="29">
        <f t="shared" ref="Q17:Q19" si="19">IF(O17&gt;0,O17*32, " ")</f>
        <v>32</v>
      </c>
      <c r="R17" s="30"/>
      <c r="S17" s="138">
        <f t="shared" ref="S17:S18" si="20">C17+G17+K17+O17</f>
        <v>4</v>
      </c>
      <c r="T17" s="139"/>
      <c r="U17" s="139">
        <f t="shared" si="15"/>
        <v>134</v>
      </c>
      <c r="V17" s="140"/>
      <c r="W17" s="72"/>
      <c r="X17" s="72"/>
    </row>
    <row r="18" spans="1:24" ht="13.5" customHeight="1" x14ac:dyDescent="0.2">
      <c r="A18" s="65">
        <v>12</v>
      </c>
      <c r="B18" s="81" t="s">
        <v>52</v>
      </c>
      <c r="C18" s="35">
        <v>1</v>
      </c>
      <c r="D18" s="36"/>
      <c r="E18" s="29">
        <f t="shared" si="12"/>
        <v>34</v>
      </c>
      <c r="F18" s="30"/>
      <c r="G18" s="36">
        <v>1</v>
      </c>
      <c r="H18" s="36"/>
      <c r="I18" s="29">
        <f t="shared" si="17"/>
        <v>34</v>
      </c>
      <c r="J18" s="30"/>
      <c r="K18" s="35"/>
      <c r="L18" s="36"/>
      <c r="M18" s="29" t="str">
        <f t="shared" si="18"/>
        <v xml:space="preserve"> </v>
      </c>
      <c r="N18" s="30"/>
      <c r="O18" s="39"/>
      <c r="P18" s="36"/>
      <c r="Q18" s="29" t="str">
        <f t="shared" si="19"/>
        <v xml:space="preserve"> </v>
      </c>
      <c r="R18" s="30"/>
      <c r="S18" s="136">
        <f t="shared" si="20"/>
        <v>2</v>
      </c>
      <c r="T18" s="157"/>
      <c r="U18" s="29">
        <f t="shared" si="15"/>
        <v>68</v>
      </c>
      <c r="V18" s="158"/>
      <c r="W18" s="72"/>
      <c r="X18" s="72"/>
    </row>
    <row r="19" spans="1:24" ht="13.5" customHeight="1" thickBot="1" x14ac:dyDescent="0.25">
      <c r="A19" s="65">
        <v>13</v>
      </c>
      <c r="B19" s="34" t="s">
        <v>53</v>
      </c>
      <c r="C19" s="35"/>
      <c r="D19" s="36"/>
      <c r="E19" s="29" t="str">
        <f>IF(C19&gt;0,C19*34, " ")</f>
        <v xml:space="preserve"> </v>
      </c>
      <c r="F19" s="30"/>
      <c r="G19" s="36"/>
      <c r="H19" s="36"/>
      <c r="I19" s="29"/>
      <c r="J19" s="30"/>
      <c r="K19" s="35">
        <v>1</v>
      </c>
      <c r="L19" s="36"/>
      <c r="M19" s="29">
        <f t="shared" si="18"/>
        <v>34</v>
      </c>
      <c r="N19" s="30"/>
      <c r="O19" s="39">
        <v>1</v>
      </c>
      <c r="P19" s="36"/>
      <c r="Q19" s="29">
        <f t="shared" si="19"/>
        <v>32</v>
      </c>
      <c r="R19" s="30"/>
      <c r="S19" s="146">
        <f>C19+G19+K19+O19</f>
        <v>2</v>
      </c>
      <c r="T19" s="145">
        <f>D19+H19+L19+P19</f>
        <v>0</v>
      </c>
      <c r="U19" s="145">
        <f>IF(S19&lt;&gt;" ", (IF(E19&lt;&gt;" ", E19, 0)+IF(I19&lt;&gt;" ", I19, 0)+IF(M19&lt;&gt;" ", M19, 0)+IF(Q19&lt;&gt;" ", Q19, 0)), " ")</f>
        <v>66</v>
      </c>
      <c r="V19" s="137">
        <f>IF(T19&lt;&gt;" ", (IF(F19&lt;&gt;" ", F19, 0)+IF(J19&lt;&gt;" ", J19, 0)+IF(N19&lt;&gt;" ", N19, 0)+IF(R19&lt;&gt;" ", R19, 0)), " ")</f>
        <v>0</v>
      </c>
      <c r="W19" s="72"/>
      <c r="X19" s="72"/>
    </row>
    <row r="20" spans="1:24" ht="13.5" customHeight="1" thickBot="1" x14ac:dyDescent="0.25">
      <c r="A20" s="180" t="s">
        <v>16</v>
      </c>
      <c r="B20" s="181"/>
      <c r="C20" s="88" t="s">
        <v>9</v>
      </c>
      <c r="D20" s="89" t="s">
        <v>10</v>
      </c>
      <c r="E20" s="89" t="s">
        <v>9</v>
      </c>
      <c r="F20" s="90" t="s">
        <v>10</v>
      </c>
      <c r="G20" s="91" t="s">
        <v>9</v>
      </c>
      <c r="H20" s="89" t="s">
        <v>10</v>
      </c>
      <c r="I20" s="89" t="s">
        <v>9</v>
      </c>
      <c r="J20" s="92" t="s">
        <v>10</v>
      </c>
      <c r="K20" s="88" t="s">
        <v>9</v>
      </c>
      <c r="L20" s="89" t="s">
        <v>10</v>
      </c>
      <c r="M20" s="89" t="s">
        <v>9</v>
      </c>
      <c r="N20" s="90" t="s">
        <v>10</v>
      </c>
      <c r="O20" s="91" t="s">
        <v>9</v>
      </c>
      <c r="P20" s="89" t="s">
        <v>10</v>
      </c>
      <c r="Q20" s="89" t="s">
        <v>9</v>
      </c>
      <c r="R20" s="90" t="s">
        <v>10</v>
      </c>
      <c r="S20" s="88" t="s">
        <v>9</v>
      </c>
      <c r="T20" s="89" t="s">
        <v>10</v>
      </c>
      <c r="U20" s="89" t="s">
        <v>9</v>
      </c>
      <c r="V20" s="90" t="s">
        <v>10</v>
      </c>
      <c r="W20" s="72"/>
      <c r="X20" s="72"/>
    </row>
    <row r="21" spans="1:24" ht="13.5" customHeight="1" x14ac:dyDescent="0.2">
      <c r="A21" s="65">
        <v>1</v>
      </c>
      <c r="B21" s="93" t="s">
        <v>24</v>
      </c>
      <c r="C21" s="94">
        <v>2</v>
      </c>
      <c r="D21" s="95"/>
      <c r="E21" s="69">
        <f t="shared" ref="E21:F26" si="21">IF(C21&gt;0,C21*34, " ")</f>
        <v>68</v>
      </c>
      <c r="F21" s="70"/>
      <c r="G21" s="95">
        <v>1</v>
      </c>
      <c r="H21" s="95"/>
      <c r="I21" s="69">
        <f t="shared" ref="I21:J26" si="22">IF(G21&gt;0,G21*34, " ")</f>
        <v>34</v>
      </c>
      <c r="J21" s="70" t="str">
        <f t="shared" si="22"/>
        <v xml:space="preserve"> </v>
      </c>
      <c r="K21" s="96"/>
      <c r="L21" s="97"/>
      <c r="M21" s="69" t="str">
        <f t="shared" ref="M21:N26" si="23">IF(K21&gt;0,K21*34, " ")</f>
        <v xml:space="preserve"> </v>
      </c>
      <c r="N21" s="70" t="str">
        <f t="shared" si="23"/>
        <v xml:space="preserve"> </v>
      </c>
      <c r="O21" s="95"/>
      <c r="P21" s="95"/>
      <c r="Q21" s="69" t="str">
        <f>IF(O21&gt;0, O21*32, " ")</f>
        <v xml:space="preserve"> </v>
      </c>
      <c r="R21" s="70" t="str">
        <f>IF(P21&gt;0,P21*32, " ")</f>
        <v xml:space="preserve"> </v>
      </c>
      <c r="S21" s="124">
        <f>IF(C21+G21+K21+O21&gt;0,C21+G21+K21+O21, " ")</f>
        <v>3</v>
      </c>
      <c r="T21" s="125" t="str">
        <f>IF(D21+H21+L21+P21&gt;0, D21+H21+L21+P21, " ")</f>
        <v xml:space="preserve"> </v>
      </c>
      <c r="U21" s="125">
        <f>IF(S21&lt;&gt;" ", (IF(E21&lt;&gt;" ", E21, 0)+IF(I21&lt;&gt;" ", I21, 0)+IF(M21&lt;&gt;" ", M21, 0)+IF(Q21&lt;&gt;" ", Q21, 0)), " ")</f>
        <v>102</v>
      </c>
      <c r="V21" s="126" t="str">
        <f>IF(T21&lt;&gt;" ", (IF(F21&lt;&gt;" ", F21, 0)+IF(J21&lt;&gt;" ", J21, 0)+IF(N21&lt;&gt;" ", N21, 0)+IF(R21&lt;&gt;" ", R21, 0)), " ")</f>
        <v xml:space="preserve"> </v>
      </c>
      <c r="W21" s="72"/>
      <c r="X21" s="72"/>
    </row>
    <row r="22" spans="1:24" ht="13.5" customHeight="1" x14ac:dyDescent="0.2">
      <c r="A22" s="73">
        <v>2</v>
      </c>
      <c r="B22" s="81" t="s">
        <v>59</v>
      </c>
      <c r="C22" s="98">
        <v>2</v>
      </c>
      <c r="D22" s="99"/>
      <c r="E22" s="77">
        <f t="shared" si="21"/>
        <v>68</v>
      </c>
      <c r="F22" s="78" t="str">
        <f t="shared" si="21"/>
        <v xml:space="preserve"> </v>
      </c>
      <c r="G22" s="99">
        <v>2</v>
      </c>
      <c r="H22" s="99"/>
      <c r="I22" s="77">
        <f t="shared" si="22"/>
        <v>68</v>
      </c>
      <c r="J22" s="78" t="str">
        <f t="shared" si="22"/>
        <v xml:space="preserve"> </v>
      </c>
      <c r="K22" s="98"/>
      <c r="L22" s="99"/>
      <c r="M22" s="77" t="str">
        <f t="shared" si="23"/>
        <v xml:space="preserve"> </v>
      </c>
      <c r="N22" s="78" t="str">
        <f t="shared" si="23"/>
        <v xml:space="preserve"> </v>
      </c>
      <c r="O22" s="99"/>
      <c r="P22" s="99"/>
      <c r="Q22" s="77" t="str">
        <f>IF(O22&gt;0,O22*34, " ")</f>
        <v xml:space="preserve"> </v>
      </c>
      <c r="R22" s="78" t="str">
        <f>IF(P22&gt;0,P22*34, " ")</f>
        <v xml:space="preserve"> </v>
      </c>
      <c r="S22" s="122">
        <f t="shared" ref="S22:S36" si="24">IF(C22+G22+K22+O22&gt;0,C22+G22+K22+O22, " ")</f>
        <v>4</v>
      </c>
      <c r="T22" s="77" t="str">
        <f t="shared" ref="T22:T36" si="25">IF(D22+H22+L22+P22&gt;0, D22+H22+L22+P22, " ")</f>
        <v xml:space="preserve"> </v>
      </c>
      <c r="U22" s="77">
        <f t="shared" ref="U22:U36" si="26">IF(S22&lt;&gt;" ", (IF(E22&lt;&gt;" ", E22, 0)+IF(I22&lt;&gt;" ", I22, 0)+IF(M22&lt;&gt;" ", M22, 0)+IF(Q22&lt;&gt;" ", Q22, 0)), " ")</f>
        <v>136</v>
      </c>
      <c r="V22" s="78" t="str">
        <f t="shared" ref="V22:V36" si="27">IF(T22&lt;&gt;" ", (IF(F22&lt;&gt;" ", F22, 0)+IF(J22&lt;&gt;" ", J22, 0)+IF(N22&lt;&gt;" ", N22, 0)+IF(R22&lt;&gt;" ", R22, 0)), " ")</f>
        <v xml:space="preserve"> </v>
      </c>
      <c r="W22" s="72"/>
      <c r="X22" s="72"/>
    </row>
    <row r="23" spans="1:24" ht="13.5" customHeight="1" x14ac:dyDescent="0.2">
      <c r="A23" s="73">
        <v>3</v>
      </c>
      <c r="B23" s="81" t="s">
        <v>29</v>
      </c>
      <c r="C23" s="98">
        <v>2</v>
      </c>
      <c r="D23" s="99"/>
      <c r="E23" s="77">
        <f t="shared" si="21"/>
        <v>68</v>
      </c>
      <c r="F23" s="78" t="str">
        <f t="shared" si="21"/>
        <v xml:space="preserve"> </v>
      </c>
      <c r="G23" s="99"/>
      <c r="H23" s="99"/>
      <c r="I23" s="77" t="str">
        <f t="shared" si="22"/>
        <v xml:space="preserve"> </v>
      </c>
      <c r="J23" s="78" t="str">
        <f t="shared" si="22"/>
        <v xml:space="preserve"> </v>
      </c>
      <c r="K23" s="98"/>
      <c r="L23" s="99"/>
      <c r="M23" s="77" t="str">
        <f t="shared" si="23"/>
        <v xml:space="preserve"> </v>
      </c>
      <c r="N23" s="78" t="str">
        <f t="shared" si="23"/>
        <v xml:space="preserve"> </v>
      </c>
      <c r="O23" s="99"/>
      <c r="P23" s="99"/>
      <c r="Q23" s="77" t="str">
        <f>IF(O23&gt;0,O23*32, " ")</f>
        <v xml:space="preserve"> </v>
      </c>
      <c r="R23" s="78" t="str">
        <f>IF(P23&gt;0,P23*32, " ")</f>
        <v xml:space="preserve"> </v>
      </c>
      <c r="S23" s="122">
        <f t="shared" si="24"/>
        <v>2</v>
      </c>
      <c r="T23" s="77" t="str">
        <f t="shared" si="25"/>
        <v xml:space="preserve"> </v>
      </c>
      <c r="U23" s="77">
        <f t="shared" si="26"/>
        <v>68</v>
      </c>
      <c r="V23" s="78" t="str">
        <f t="shared" si="27"/>
        <v xml:space="preserve"> </v>
      </c>
      <c r="W23" s="72"/>
      <c r="X23" s="72"/>
    </row>
    <row r="24" spans="1:24" s="1" customFormat="1" ht="13.5" customHeight="1" x14ac:dyDescent="0.2">
      <c r="A24" s="54">
        <v>4</v>
      </c>
      <c r="B24" s="34" t="s">
        <v>56</v>
      </c>
      <c r="C24" s="42">
        <v>1</v>
      </c>
      <c r="D24" s="43">
        <v>1</v>
      </c>
      <c r="E24" s="29">
        <f t="shared" si="21"/>
        <v>34</v>
      </c>
      <c r="F24" s="30">
        <v>34</v>
      </c>
      <c r="G24" s="43"/>
      <c r="H24" s="43"/>
      <c r="I24" s="29"/>
      <c r="J24" s="30"/>
      <c r="K24" s="42"/>
      <c r="L24" s="43"/>
      <c r="M24" s="29"/>
      <c r="N24" s="30"/>
      <c r="O24" s="43"/>
      <c r="P24" s="43"/>
      <c r="Q24" s="29"/>
      <c r="R24" s="30"/>
      <c r="S24" s="122">
        <f t="shared" si="24"/>
        <v>1</v>
      </c>
      <c r="T24" s="77">
        <f t="shared" si="25"/>
        <v>1</v>
      </c>
      <c r="U24" s="77">
        <f t="shared" si="26"/>
        <v>34</v>
      </c>
      <c r="V24" s="78">
        <v>34</v>
      </c>
      <c r="W24" s="9"/>
      <c r="X24" s="9"/>
    </row>
    <row r="25" spans="1:24" s="1" customFormat="1" ht="13.5" customHeight="1" x14ac:dyDescent="0.2">
      <c r="A25" s="54">
        <v>5</v>
      </c>
      <c r="B25" s="34" t="s">
        <v>71</v>
      </c>
      <c r="C25" s="42">
        <v>1</v>
      </c>
      <c r="D25" s="43"/>
      <c r="E25" s="29">
        <f t="shared" si="21"/>
        <v>34</v>
      </c>
      <c r="F25" s="30"/>
      <c r="G25" s="43"/>
      <c r="H25" s="43"/>
      <c r="I25" s="29"/>
      <c r="J25" s="30"/>
      <c r="K25" s="42"/>
      <c r="L25" s="43"/>
      <c r="M25" s="29"/>
      <c r="N25" s="30"/>
      <c r="O25" s="43"/>
      <c r="P25" s="43"/>
      <c r="Q25" s="29"/>
      <c r="R25" s="30"/>
      <c r="S25" s="122">
        <f t="shared" si="24"/>
        <v>1</v>
      </c>
      <c r="T25" s="77"/>
      <c r="U25" s="77">
        <f t="shared" si="26"/>
        <v>34</v>
      </c>
      <c r="V25" s="78"/>
      <c r="W25" s="9"/>
      <c r="X25" s="9"/>
    </row>
    <row r="26" spans="1:24" ht="13.5" customHeight="1" x14ac:dyDescent="0.2">
      <c r="A26" s="73">
        <v>6</v>
      </c>
      <c r="B26" s="81" t="s">
        <v>45</v>
      </c>
      <c r="C26" s="98"/>
      <c r="D26" s="99"/>
      <c r="E26" s="77" t="str">
        <f t="shared" si="21"/>
        <v xml:space="preserve"> </v>
      </c>
      <c r="F26" s="78" t="str">
        <f t="shared" si="21"/>
        <v xml:space="preserve"> </v>
      </c>
      <c r="G26" s="99">
        <v>2</v>
      </c>
      <c r="H26" s="99"/>
      <c r="I26" s="77">
        <f t="shared" si="22"/>
        <v>68</v>
      </c>
      <c r="J26" s="78" t="str">
        <f t="shared" si="22"/>
        <v xml:space="preserve"> </v>
      </c>
      <c r="K26" s="98">
        <v>2</v>
      </c>
      <c r="L26" s="99"/>
      <c r="M26" s="77">
        <f t="shared" si="23"/>
        <v>68</v>
      </c>
      <c r="N26" s="78" t="str">
        <f t="shared" si="23"/>
        <v xml:space="preserve"> </v>
      </c>
      <c r="O26" s="99">
        <v>2</v>
      </c>
      <c r="P26" s="99"/>
      <c r="Q26" s="77">
        <f>IF(O26&gt;0,O26*32, " ")</f>
        <v>64</v>
      </c>
      <c r="R26" s="78" t="str">
        <f>IF(P26&gt;0,P26*32, " ")</f>
        <v xml:space="preserve"> </v>
      </c>
      <c r="S26" s="122">
        <f t="shared" si="24"/>
        <v>6</v>
      </c>
      <c r="T26" s="77" t="str">
        <f t="shared" si="25"/>
        <v xml:space="preserve"> </v>
      </c>
      <c r="U26" s="77">
        <f t="shared" si="26"/>
        <v>200</v>
      </c>
      <c r="V26" s="78" t="str">
        <f t="shared" si="27"/>
        <v xml:space="preserve"> </v>
      </c>
      <c r="W26" s="72"/>
      <c r="X26" s="72"/>
    </row>
    <row r="27" spans="1:24" ht="13.5" customHeight="1" x14ac:dyDescent="0.2">
      <c r="A27" s="73">
        <v>7</v>
      </c>
      <c r="B27" s="81" t="s">
        <v>46</v>
      </c>
      <c r="C27" s="98"/>
      <c r="D27" s="99"/>
      <c r="E27" s="77" t="str">
        <f t="shared" ref="E27:E38" si="28">IF(C27&gt;0,C27*34, " ")</f>
        <v xml:space="preserve"> </v>
      </c>
      <c r="F27" s="78" t="str">
        <f t="shared" ref="F27:F38" si="29">IF(D27&gt;0,D27*34, " ")</f>
        <v xml:space="preserve"> </v>
      </c>
      <c r="G27" s="99">
        <v>2</v>
      </c>
      <c r="H27" s="99">
        <v>1</v>
      </c>
      <c r="I27" s="77">
        <f t="shared" ref="I27:I38" si="30">IF(G27&gt;0,G27*34, " ")</f>
        <v>68</v>
      </c>
      <c r="J27" s="78">
        <f t="shared" ref="J27:J38" si="31">IF(H27&gt;0,H27*34, " ")</f>
        <v>34</v>
      </c>
      <c r="K27" s="98">
        <v>2</v>
      </c>
      <c r="L27" s="99">
        <v>2</v>
      </c>
      <c r="M27" s="77">
        <f t="shared" ref="M27:M38" si="32">IF(K27&gt;0,K27*34, " ")</f>
        <v>68</v>
      </c>
      <c r="N27" s="78">
        <f t="shared" ref="N27:N38" si="33">IF(L27&gt;0,L27*34, " ")</f>
        <v>68</v>
      </c>
      <c r="O27" s="99">
        <v>2</v>
      </c>
      <c r="P27" s="99">
        <v>1</v>
      </c>
      <c r="Q27" s="77">
        <f t="shared" ref="Q27:Q38" si="34">IF(O27&gt;0,O27*32, " ")</f>
        <v>64</v>
      </c>
      <c r="R27" s="78">
        <f t="shared" ref="R27:R38" si="35">IF(P27&gt;0,P27*32, " ")</f>
        <v>32</v>
      </c>
      <c r="S27" s="122">
        <f t="shared" si="24"/>
        <v>6</v>
      </c>
      <c r="T27" s="77">
        <f t="shared" si="25"/>
        <v>4</v>
      </c>
      <c r="U27" s="77">
        <f t="shared" si="26"/>
        <v>200</v>
      </c>
      <c r="V27" s="78">
        <f t="shared" si="27"/>
        <v>134</v>
      </c>
      <c r="W27" s="72"/>
      <c r="X27" s="72"/>
    </row>
    <row r="28" spans="1:24" ht="13.5" customHeight="1" x14ac:dyDescent="0.2">
      <c r="A28" s="73">
        <v>8</v>
      </c>
      <c r="B28" s="81" t="s">
        <v>60</v>
      </c>
      <c r="C28" s="98"/>
      <c r="D28" s="99"/>
      <c r="E28" s="77" t="str">
        <f t="shared" si="28"/>
        <v xml:space="preserve"> </v>
      </c>
      <c r="F28" s="78" t="str">
        <f t="shared" si="29"/>
        <v xml:space="preserve"> </v>
      </c>
      <c r="G28" s="99">
        <v>1</v>
      </c>
      <c r="H28" s="99">
        <v>2</v>
      </c>
      <c r="I28" s="77">
        <f t="shared" si="30"/>
        <v>34</v>
      </c>
      <c r="J28" s="78">
        <f t="shared" si="31"/>
        <v>68</v>
      </c>
      <c r="K28" s="98">
        <v>1</v>
      </c>
      <c r="L28" s="99">
        <v>2</v>
      </c>
      <c r="M28" s="77">
        <f t="shared" si="32"/>
        <v>34</v>
      </c>
      <c r="N28" s="78">
        <f t="shared" si="33"/>
        <v>68</v>
      </c>
      <c r="O28" s="99"/>
      <c r="P28" s="99"/>
      <c r="Q28" s="77" t="str">
        <f t="shared" si="34"/>
        <v xml:space="preserve"> </v>
      </c>
      <c r="R28" s="78" t="str">
        <f t="shared" si="35"/>
        <v xml:space="preserve"> </v>
      </c>
      <c r="S28" s="122">
        <f t="shared" si="24"/>
        <v>2</v>
      </c>
      <c r="T28" s="77">
        <f t="shared" si="25"/>
        <v>4</v>
      </c>
      <c r="U28" s="77">
        <f t="shared" si="26"/>
        <v>68</v>
      </c>
      <c r="V28" s="78">
        <f t="shared" si="27"/>
        <v>136</v>
      </c>
      <c r="W28" s="72"/>
      <c r="X28" s="72"/>
    </row>
    <row r="29" spans="1:24" ht="13.5" customHeight="1" x14ac:dyDescent="0.2">
      <c r="A29" s="73">
        <v>9</v>
      </c>
      <c r="B29" s="81" t="s">
        <v>31</v>
      </c>
      <c r="C29" s="98"/>
      <c r="D29" s="99"/>
      <c r="E29" s="77" t="str">
        <f>IF(C29&gt;0,C29*34, " ")</f>
        <v xml:space="preserve"> </v>
      </c>
      <c r="F29" s="78" t="str">
        <f>IF(D29&gt;0,D29*34, " ")</f>
        <v xml:space="preserve"> </v>
      </c>
      <c r="G29" s="99"/>
      <c r="H29" s="99">
        <v>2</v>
      </c>
      <c r="I29" s="77" t="str">
        <f>IF(G29&gt;0,G29*34, " ")</f>
        <v xml:space="preserve"> </v>
      </c>
      <c r="J29" s="78">
        <f>IF(H29&gt;0,H29*34, " ")</f>
        <v>68</v>
      </c>
      <c r="K29" s="98"/>
      <c r="L29" s="99">
        <v>2</v>
      </c>
      <c r="M29" s="77" t="str">
        <f>IF(K29&gt;0,K29*34, " ")</f>
        <v xml:space="preserve"> </v>
      </c>
      <c r="N29" s="78">
        <f>IF(L29&gt;0,L29*34, " ")</f>
        <v>68</v>
      </c>
      <c r="O29" s="99"/>
      <c r="P29" s="99">
        <v>2</v>
      </c>
      <c r="Q29" s="77" t="str">
        <f>IF(O29&gt;0,O29*32, " ")</f>
        <v xml:space="preserve"> </v>
      </c>
      <c r="R29" s="78">
        <f>IF(P29&gt;0,P29*32, " ")</f>
        <v>64</v>
      </c>
      <c r="S29" s="122" t="str">
        <f t="shared" si="24"/>
        <v xml:space="preserve"> </v>
      </c>
      <c r="T29" s="77">
        <f t="shared" si="25"/>
        <v>6</v>
      </c>
      <c r="U29" s="77" t="str">
        <f t="shared" si="26"/>
        <v xml:space="preserve"> </v>
      </c>
      <c r="V29" s="78">
        <f t="shared" si="27"/>
        <v>200</v>
      </c>
      <c r="W29" s="72"/>
      <c r="X29" s="72"/>
    </row>
    <row r="30" spans="1:24" ht="13.5" customHeight="1" x14ac:dyDescent="0.2">
      <c r="A30" s="73">
        <v>10</v>
      </c>
      <c r="B30" s="81" t="s">
        <v>72</v>
      </c>
      <c r="C30" s="98"/>
      <c r="D30" s="99"/>
      <c r="E30" s="77" t="str">
        <f>IF(C30&gt;0,C30*34, " ")</f>
        <v xml:space="preserve"> </v>
      </c>
      <c r="F30" s="78" t="str">
        <f>IF(D30&gt;0,D30*34, " ")</f>
        <v xml:space="preserve"> </v>
      </c>
      <c r="G30" s="99"/>
      <c r="H30" s="99"/>
      <c r="I30" s="77" t="str">
        <f>IF(G30&gt;0,G30*34, " ")</f>
        <v xml:space="preserve"> </v>
      </c>
      <c r="J30" s="78" t="str">
        <f>IF(H30&gt;0,H30*34, " ")</f>
        <v xml:space="preserve"> </v>
      </c>
      <c r="K30" s="98">
        <v>2</v>
      </c>
      <c r="L30" s="99"/>
      <c r="M30" s="77">
        <f>IF(K30&gt;0,K30*34, " ")</f>
        <v>68</v>
      </c>
      <c r="N30" s="78" t="str">
        <f>IF(L30&gt;0,L30*34, " ")</f>
        <v xml:space="preserve"> </v>
      </c>
      <c r="O30" s="99"/>
      <c r="P30" s="99"/>
      <c r="Q30" s="77" t="str">
        <f>IF(O30&gt;0,O30*32, " ")</f>
        <v xml:space="preserve"> </v>
      </c>
      <c r="R30" s="78" t="str">
        <f>IF(P30&gt;0,P30*32, " ")</f>
        <v xml:space="preserve"> </v>
      </c>
      <c r="S30" s="122">
        <f t="shared" si="24"/>
        <v>2</v>
      </c>
      <c r="T30" s="77" t="str">
        <f t="shared" si="25"/>
        <v xml:space="preserve"> </v>
      </c>
      <c r="U30" s="77">
        <f t="shared" si="26"/>
        <v>68</v>
      </c>
      <c r="V30" s="78" t="str">
        <f t="shared" si="27"/>
        <v xml:space="preserve"> </v>
      </c>
      <c r="W30" s="72"/>
      <c r="X30" s="72"/>
    </row>
    <row r="31" spans="1:24" ht="13.5" customHeight="1" x14ac:dyDescent="0.2">
      <c r="A31" s="73">
        <v>11</v>
      </c>
      <c r="B31" s="81" t="s">
        <v>57</v>
      </c>
      <c r="C31" s="98"/>
      <c r="D31" s="99"/>
      <c r="E31" s="77"/>
      <c r="F31" s="78"/>
      <c r="G31" s="99"/>
      <c r="H31" s="99"/>
      <c r="I31" s="77"/>
      <c r="J31" s="78"/>
      <c r="K31" s="98">
        <v>2</v>
      </c>
      <c r="L31" s="99"/>
      <c r="M31" s="77">
        <f>IF(K31&gt;0,K31*34, " ")</f>
        <v>68</v>
      </c>
      <c r="N31" s="78"/>
      <c r="O31" s="99"/>
      <c r="P31" s="99"/>
      <c r="Q31" s="77"/>
      <c r="R31" s="78"/>
      <c r="S31" s="122">
        <f t="shared" si="24"/>
        <v>2</v>
      </c>
      <c r="T31" s="77"/>
      <c r="U31" s="77">
        <f t="shared" si="26"/>
        <v>68</v>
      </c>
      <c r="V31" s="78"/>
      <c r="W31" s="72"/>
      <c r="X31" s="72"/>
    </row>
    <row r="32" spans="1:24" ht="13.5" customHeight="1" x14ac:dyDescent="0.2">
      <c r="A32" s="73">
        <v>12</v>
      </c>
      <c r="B32" s="81" t="s">
        <v>28</v>
      </c>
      <c r="C32" s="98"/>
      <c r="D32" s="99"/>
      <c r="E32" s="77" t="str">
        <f t="shared" si="28"/>
        <v xml:space="preserve"> </v>
      </c>
      <c r="F32" s="78" t="str">
        <f t="shared" si="29"/>
        <v xml:space="preserve"> </v>
      </c>
      <c r="G32" s="99"/>
      <c r="H32" s="99"/>
      <c r="I32" s="77" t="str">
        <f t="shared" si="30"/>
        <v xml:space="preserve"> </v>
      </c>
      <c r="J32" s="78" t="str">
        <f t="shared" si="31"/>
        <v xml:space="preserve"> </v>
      </c>
      <c r="K32" s="98"/>
      <c r="L32" s="99"/>
      <c r="M32" s="77" t="str">
        <f t="shared" si="32"/>
        <v xml:space="preserve"> </v>
      </c>
      <c r="N32" s="78" t="str">
        <f t="shared" si="33"/>
        <v xml:space="preserve"> </v>
      </c>
      <c r="O32" s="99">
        <v>2</v>
      </c>
      <c r="P32" s="99">
        <v>1</v>
      </c>
      <c r="Q32" s="77">
        <f t="shared" si="34"/>
        <v>64</v>
      </c>
      <c r="R32" s="78">
        <f t="shared" si="35"/>
        <v>32</v>
      </c>
      <c r="S32" s="122">
        <f t="shared" si="24"/>
        <v>2</v>
      </c>
      <c r="T32" s="77">
        <f t="shared" si="25"/>
        <v>1</v>
      </c>
      <c r="U32" s="77">
        <f t="shared" si="26"/>
        <v>64</v>
      </c>
      <c r="V32" s="78">
        <f t="shared" si="27"/>
        <v>32</v>
      </c>
      <c r="W32" s="72"/>
      <c r="X32" s="72"/>
    </row>
    <row r="33" spans="1:24" ht="13.5" customHeight="1" x14ac:dyDescent="0.2">
      <c r="A33" s="73">
        <v>13</v>
      </c>
      <c r="B33" s="81" t="s">
        <v>73</v>
      </c>
      <c r="C33" s="98"/>
      <c r="D33" s="99"/>
      <c r="E33" s="77" t="str">
        <f t="shared" si="28"/>
        <v xml:space="preserve"> </v>
      </c>
      <c r="F33" s="78" t="str">
        <f t="shared" si="29"/>
        <v xml:space="preserve"> </v>
      </c>
      <c r="G33" s="99"/>
      <c r="H33" s="99"/>
      <c r="I33" s="77" t="str">
        <f t="shared" si="30"/>
        <v xml:space="preserve"> </v>
      </c>
      <c r="J33" s="78" t="str">
        <f t="shared" si="31"/>
        <v xml:space="preserve"> </v>
      </c>
      <c r="K33" s="98"/>
      <c r="L33" s="99"/>
      <c r="M33" s="77" t="str">
        <f t="shared" si="32"/>
        <v xml:space="preserve"> </v>
      </c>
      <c r="N33" s="78" t="str">
        <f t="shared" si="33"/>
        <v xml:space="preserve"> </v>
      </c>
      <c r="O33" s="99">
        <v>2</v>
      </c>
      <c r="P33" s="99"/>
      <c r="Q33" s="77">
        <f t="shared" si="34"/>
        <v>64</v>
      </c>
      <c r="R33" s="78" t="str">
        <f t="shared" si="35"/>
        <v xml:space="preserve"> </v>
      </c>
      <c r="S33" s="122">
        <f t="shared" si="24"/>
        <v>2</v>
      </c>
      <c r="T33" s="77" t="str">
        <f t="shared" si="25"/>
        <v xml:space="preserve"> </v>
      </c>
      <c r="U33" s="77">
        <f>IF(S33&lt;&gt;" ", (IF(E33&lt;&gt;" ", E33, 0)+IF(I33&lt;&gt;" ", I33, 0)+IF(M33&lt;&gt;" ", M33, 0)+IF(Q33&lt;&gt;" ", Q33, 0)), " ")</f>
        <v>64</v>
      </c>
      <c r="V33" s="78" t="str">
        <f t="shared" si="27"/>
        <v xml:space="preserve"> </v>
      </c>
      <c r="W33" s="72"/>
      <c r="X33" s="72"/>
    </row>
    <row r="34" spans="1:24" ht="13.5" customHeight="1" x14ac:dyDescent="0.2">
      <c r="A34" s="73">
        <v>14</v>
      </c>
      <c r="B34" s="81" t="s">
        <v>58</v>
      </c>
      <c r="C34" s="98"/>
      <c r="D34" s="99"/>
      <c r="E34" s="77"/>
      <c r="F34" s="78"/>
      <c r="G34" s="99"/>
      <c r="H34" s="99"/>
      <c r="I34" s="77"/>
      <c r="J34" s="78"/>
      <c r="K34" s="98"/>
      <c r="L34" s="99"/>
      <c r="M34" s="77"/>
      <c r="N34" s="78"/>
      <c r="O34" s="99">
        <v>2</v>
      </c>
      <c r="P34" s="99"/>
      <c r="Q34" s="77">
        <f t="shared" si="34"/>
        <v>64</v>
      </c>
      <c r="R34" s="78"/>
      <c r="S34" s="122">
        <v>2</v>
      </c>
      <c r="T34" s="77"/>
      <c r="U34" s="77">
        <f>IF(S34&lt;&gt;" ", (IF(E34&lt;&gt;" ", E34, 0)+IF(I34&lt;&gt;" ", I34, 0)+IF(M34&lt;&gt;" ", M34, 0)+IF(Q34&lt;&gt;" ", Q34, 0)), " ")</f>
        <v>64</v>
      </c>
      <c r="V34" s="78"/>
      <c r="W34" s="72"/>
      <c r="X34" s="72"/>
    </row>
    <row r="35" spans="1:24" ht="13.5" customHeight="1" x14ac:dyDescent="0.2">
      <c r="A35" s="73">
        <v>15</v>
      </c>
      <c r="B35" s="81" t="s">
        <v>39</v>
      </c>
      <c r="C35" s="98"/>
      <c r="D35" s="99"/>
      <c r="E35" s="77" t="str">
        <f t="shared" si="28"/>
        <v xml:space="preserve"> </v>
      </c>
      <c r="F35" s="78" t="str">
        <f t="shared" si="29"/>
        <v xml:space="preserve"> </v>
      </c>
      <c r="G35" s="99"/>
      <c r="H35" s="99"/>
      <c r="I35" s="77" t="str">
        <f t="shared" si="30"/>
        <v xml:space="preserve"> </v>
      </c>
      <c r="J35" s="78" t="str">
        <f t="shared" si="31"/>
        <v xml:space="preserve"> </v>
      </c>
      <c r="K35" s="98"/>
      <c r="L35" s="99"/>
      <c r="M35" s="77" t="str">
        <f t="shared" si="32"/>
        <v xml:space="preserve"> </v>
      </c>
      <c r="N35" s="78" t="str">
        <f t="shared" si="33"/>
        <v xml:space="preserve"> </v>
      </c>
      <c r="O35" s="99">
        <v>2</v>
      </c>
      <c r="P35" s="99"/>
      <c r="Q35" s="77">
        <f t="shared" si="34"/>
        <v>64</v>
      </c>
      <c r="R35" s="78" t="str">
        <f t="shared" si="35"/>
        <v xml:space="preserve"> </v>
      </c>
      <c r="S35" s="122">
        <f t="shared" si="24"/>
        <v>2</v>
      </c>
      <c r="T35" s="77" t="str">
        <f t="shared" si="25"/>
        <v xml:space="preserve"> </v>
      </c>
      <c r="U35" s="77">
        <f t="shared" si="26"/>
        <v>64</v>
      </c>
      <c r="V35" s="78" t="str">
        <f t="shared" si="27"/>
        <v xml:space="preserve"> </v>
      </c>
      <c r="W35" s="72"/>
      <c r="X35" s="72"/>
    </row>
    <row r="36" spans="1:24" ht="13.5" customHeight="1" x14ac:dyDescent="0.2">
      <c r="A36" s="73">
        <v>16</v>
      </c>
      <c r="B36" s="81" t="s">
        <v>32</v>
      </c>
      <c r="C36" s="98"/>
      <c r="D36" s="99">
        <v>3</v>
      </c>
      <c r="E36" s="77" t="str">
        <f t="shared" si="28"/>
        <v xml:space="preserve"> </v>
      </c>
      <c r="F36" s="78">
        <f t="shared" si="29"/>
        <v>102</v>
      </c>
      <c r="G36" s="99"/>
      <c r="H36" s="99">
        <v>5</v>
      </c>
      <c r="I36" s="77" t="str">
        <f t="shared" si="30"/>
        <v xml:space="preserve"> </v>
      </c>
      <c r="J36" s="78">
        <f t="shared" si="31"/>
        <v>170</v>
      </c>
      <c r="K36" s="98"/>
      <c r="L36" s="99">
        <v>5</v>
      </c>
      <c r="M36" s="77" t="str">
        <f t="shared" si="32"/>
        <v xml:space="preserve"> </v>
      </c>
      <c r="N36" s="78">
        <f t="shared" si="33"/>
        <v>170</v>
      </c>
      <c r="O36" s="99"/>
      <c r="P36" s="99">
        <v>6</v>
      </c>
      <c r="Q36" s="77" t="str">
        <f t="shared" si="34"/>
        <v xml:space="preserve"> </v>
      </c>
      <c r="R36" s="78">
        <f t="shared" si="35"/>
        <v>192</v>
      </c>
      <c r="S36" s="122" t="str">
        <f t="shared" si="24"/>
        <v xml:space="preserve"> </v>
      </c>
      <c r="T36" s="77">
        <f t="shared" si="25"/>
        <v>19</v>
      </c>
      <c r="U36" s="77" t="str">
        <f t="shared" si="26"/>
        <v xml:space="preserve"> </v>
      </c>
      <c r="V36" s="78">
        <f t="shared" si="27"/>
        <v>634</v>
      </c>
      <c r="W36" s="72"/>
      <c r="X36" s="72"/>
    </row>
    <row r="37" spans="1:24" ht="13.5" customHeight="1" x14ac:dyDescent="0.2">
      <c r="A37" s="73"/>
      <c r="B37" s="81" t="s">
        <v>47</v>
      </c>
      <c r="C37" s="98"/>
      <c r="D37" s="99"/>
      <c r="E37" s="77"/>
      <c r="F37" s="78"/>
      <c r="G37" s="99"/>
      <c r="H37" s="99"/>
      <c r="I37" s="77"/>
      <c r="J37" s="78"/>
      <c r="K37" s="98"/>
      <c r="L37" s="99"/>
      <c r="M37" s="77"/>
      <c r="N37" s="78"/>
      <c r="O37" s="99"/>
      <c r="P37" s="99"/>
      <c r="Q37" s="77"/>
      <c r="R37" s="78"/>
      <c r="S37" s="122"/>
      <c r="T37" s="77"/>
      <c r="U37" s="77"/>
      <c r="V37" s="78"/>
      <c r="W37" s="72"/>
      <c r="X37" s="72"/>
    </row>
    <row r="38" spans="1:24" ht="13.5" customHeight="1" thickBot="1" x14ac:dyDescent="0.25">
      <c r="A38" s="73"/>
      <c r="B38" s="81" t="s">
        <v>69</v>
      </c>
      <c r="C38" s="98"/>
      <c r="D38" s="99"/>
      <c r="E38" s="77" t="str">
        <f t="shared" si="28"/>
        <v xml:space="preserve"> </v>
      </c>
      <c r="F38" s="78" t="str">
        <f t="shared" si="29"/>
        <v xml:space="preserve"> </v>
      </c>
      <c r="G38" s="99"/>
      <c r="H38" s="99"/>
      <c r="I38" s="77" t="str">
        <f t="shared" si="30"/>
        <v xml:space="preserve"> </v>
      </c>
      <c r="J38" s="78" t="str">
        <f t="shared" si="31"/>
        <v xml:space="preserve"> </v>
      </c>
      <c r="K38" s="98"/>
      <c r="L38" s="99"/>
      <c r="M38" s="77" t="str">
        <f t="shared" si="32"/>
        <v xml:space="preserve"> </v>
      </c>
      <c r="N38" s="78" t="str">
        <f t="shared" si="33"/>
        <v xml:space="preserve"> </v>
      </c>
      <c r="O38" s="99"/>
      <c r="P38" s="99"/>
      <c r="Q38" s="77" t="str">
        <f t="shared" si="34"/>
        <v xml:space="preserve"> </v>
      </c>
      <c r="R38" s="123" t="str">
        <f t="shared" si="35"/>
        <v xml:space="preserve"> </v>
      </c>
      <c r="S38" s="130"/>
      <c r="T38" s="131"/>
      <c r="U38" s="131"/>
      <c r="V38" s="123"/>
      <c r="W38" s="72"/>
      <c r="X38" s="72"/>
    </row>
    <row r="39" spans="1:24" ht="15" customHeight="1" thickBot="1" x14ac:dyDescent="0.25">
      <c r="A39" s="182" t="s">
        <v>17</v>
      </c>
      <c r="B39" s="183"/>
      <c r="C39" s="101">
        <f>SUM(C7:C17)</f>
        <v>18</v>
      </c>
      <c r="D39" s="102">
        <f t="shared" ref="D39:V39" si="36">SUM(D7:D19)</f>
        <v>2</v>
      </c>
      <c r="E39" s="102">
        <f>SUM(E7:E17)</f>
        <v>612</v>
      </c>
      <c r="F39" s="103">
        <f t="shared" si="36"/>
        <v>68</v>
      </c>
      <c r="G39" s="101">
        <f>SUM(G7:G17)</f>
        <v>14</v>
      </c>
      <c r="H39" s="102">
        <f t="shared" si="36"/>
        <v>0</v>
      </c>
      <c r="I39" s="102">
        <f>SUM(I7:I17)</f>
        <v>476</v>
      </c>
      <c r="J39" s="103">
        <f t="shared" si="36"/>
        <v>0</v>
      </c>
      <c r="K39" s="101">
        <f>SUM(K7:K17)</f>
        <v>12</v>
      </c>
      <c r="L39" s="102">
        <f t="shared" si="36"/>
        <v>0</v>
      </c>
      <c r="M39" s="102">
        <f>SUM(M7:M17)</f>
        <v>408</v>
      </c>
      <c r="N39" s="103">
        <f t="shared" si="36"/>
        <v>0</v>
      </c>
      <c r="O39" s="101">
        <f>SUM(O7:O17)</f>
        <v>10</v>
      </c>
      <c r="P39" s="102">
        <f t="shared" si="36"/>
        <v>0</v>
      </c>
      <c r="Q39" s="102">
        <f>SUM(Q7:Q17)</f>
        <v>320</v>
      </c>
      <c r="R39" s="103">
        <f t="shared" si="36"/>
        <v>0</v>
      </c>
      <c r="S39" s="119">
        <f>SUM(S7:S17)</f>
        <v>54</v>
      </c>
      <c r="T39" s="120">
        <f t="shared" si="36"/>
        <v>2</v>
      </c>
      <c r="U39" s="120">
        <f>SUM(U7:U17)</f>
        <v>1816</v>
      </c>
      <c r="V39" s="121">
        <f t="shared" si="36"/>
        <v>68</v>
      </c>
      <c r="W39" s="72"/>
      <c r="X39" s="72"/>
    </row>
    <row r="40" spans="1:24" ht="15" customHeight="1" thickBot="1" x14ac:dyDescent="0.25">
      <c r="A40" s="184" t="s">
        <v>18</v>
      </c>
      <c r="B40" s="185"/>
      <c r="C40" s="104">
        <f t="shared" ref="C40:V40" si="37">SUM(C21:C38)</f>
        <v>8</v>
      </c>
      <c r="D40" s="105">
        <f t="shared" si="37"/>
        <v>4</v>
      </c>
      <c r="E40" s="105">
        <f t="shared" si="37"/>
        <v>272</v>
      </c>
      <c r="F40" s="106">
        <f t="shared" si="37"/>
        <v>136</v>
      </c>
      <c r="G40" s="104">
        <f t="shared" si="37"/>
        <v>8</v>
      </c>
      <c r="H40" s="105">
        <f t="shared" si="37"/>
        <v>10</v>
      </c>
      <c r="I40" s="105">
        <f t="shared" si="37"/>
        <v>272</v>
      </c>
      <c r="J40" s="106">
        <f t="shared" si="37"/>
        <v>340</v>
      </c>
      <c r="K40" s="104">
        <f t="shared" si="37"/>
        <v>9</v>
      </c>
      <c r="L40" s="105">
        <f t="shared" si="37"/>
        <v>11</v>
      </c>
      <c r="M40" s="105">
        <f t="shared" si="37"/>
        <v>306</v>
      </c>
      <c r="N40" s="106">
        <f t="shared" si="37"/>
        <v>374</v>
      </c>
      <c r="O40" s="104">
        <f t="shared" si="37"/>
        <v>12</v>
      </c>
      <c r="P40" s="105">
        <f t="shared" si="37"/>
        <v>10</v>
      </c>
      <c r="Q40" s="105">
        <f t="shared" si="37"/>
        <v>384</v>
      </c>
      <c r="R40" s="106">
        <f t="shared" si="37"/>
        <v>320</v>
      </c>
      <c r="S40" s="104">
        <f t="shared" si="37"/>
        <v>37</v>
      </c>
      <c r="T40" s="105">
        <f t="shared" si="37"/>
        <v>35</v>
      </c>
      <c r="U40" s="105">
        <f t="shared" si="37"/>
        <v>1234</v>
      </c>
      <c r="V40" s="106">
        <f t="shared" si="37"/>
        <v>1170</v>
      </c>
      <c r="W40" s="107"/>
      <c r="X40" s="107"/>
    </row>
    <row r="41" spans="1:24" ht="15" customHeight="1" thickTop="1" thickBot="1" x14ac:dyDescent="0.25">
      <c r="A41" s="186" t="s">
        <v>19</v>
      </c>
      <c r="B41" s="187"/>
      <c r="C41" s="108">
        <f>C39+C40</f>
        <v>26</v>
      </c>
      <c r="D41" s="109">
        <f t="shared" ref="D41:V41" si="38">D39+D40</f>
        <v>6</v>
      </c>
      <c r="E41" s="109">
        <f t="shared" si="38"/>
        <v>884</v>
      </c>
      <c r="F41" s="110">
        <f t="shared" si="38"/>
        <v>204</v>
      </c>
      <c r="G41" s="108">
        <f t="shared" si="38"/>
        <v>22</v>
      </c>
      <c r="H41" s="109">
        <f t="shared" si="38"/>
        <v>10</v>
      </c>
      <c r="I41" s="109">
        <f t="shared" si="38"/>
        <v>748</v>
      </c>
      <c r="J41" s="110">
        <f t="shared" si="38"/>
        <v>340</v>
      </c>
      <c r="K41" s="108">
        <f t="shared" si="38"/>
        <v>21</v>
      </c>
      <c r="L41" s="109">
        <f t="shared" si="38"/>
        <v>11</v>
      </c>
      <c r="M41" s="109">
        <f t="shared" si="38"/>
        <v>714</v>
      </c>
      <c r="N41" s="110">
        <f t="shared" si="38"/>
        <v>374</v>
      </c>
      <c r="O41" s="108">
        <f t="shared" si="38"/>
        <v>22</v>
      </c>
      <c r="P41" s="109">
        <f t="shared" si="38"/>
        <v>10</v>
      </c>
      <c r="Q41" s="109">
        <f t="shared" si="38"/>
        <v>704</v>
      </c>
      <c r="R41" s="110">
        <f t="shared" si="38"/>
        <v>320</v>
      </c>
      <c r="S41" s="108">
        <f t="shared" si="38"/>
        <v>91</v>
      </c>
      <c r="T41" s="109">
        <f t="shared" si="38"/>
        <v>37</v>
      </c>
      <c r="U41" s="109">
        <f t="shared" si="38"/>
        <v>3050</v>
      </c>
      <c r="V41" s="110">
        <f t="shared" si="38"/>
        <v>1238</v>
      </c>
      <c r="W41" s="111"/>
      <c r="X41" s="111"/>
    </row>
    <row r="42" spans="1:24" ht="15" customHeight="1" thickTop="1" thickBot="1" x14ac:dyDescent="0.25">
      <c r="A42" s="188"/>
      <c r="B42" s="189"/>
      <c r="C42" s="190">
        <f>C41+D41</f>
        <v>32</v>
      </c>
      <c r="D42" s="191"/>
      <c r="E42" s="167">
        <f>E41+F41</f>
        <v>1088</v>
      </c>
      <c r="F42" s="168"/>
      <c r="G42" s="169">
        <f>G41+H41</f>
        <v>32</v>
      </c>
      <c r="H42" s="170"/>
      <c r="I42" s="167">
        <f>I41+J41</f>
        <v>1088</v>
      </c>
      <c r="J42" s="168"/>
      <c r="K42" s="169">
        <f>K41+L41</f>
        <v>32</v>
      </c>
      <c r="L42" s="170"/>
      <c r="M42" s="167">
        <f>M41+N41</f>
        <v>1088</v>
      </c>
      <c r="N42" s="168"/>
      <c r="O42" s="169">
        <f>O41+P41</f>
        <v>32</v>
      </c>
      <c r="P42" s="170"/>
      <c r="Q42" s="167">
        <f>Q41+R41</f>
        <v>1024</v>
      </c>
      <c r="R42" s="168"/>
      <c r="S42" s="169">
        <f>S41+T41</f>
        <v>128</v>
      </c>
      <c r="T42" s="170"/>
      <c r="U42" s="167">
        <f>U41+V41</f>
        <v>4288</v>
      </c>
      <c r="V42" s="168"/>
      <c r="W42" s="111"/>
      <c r="X42" s="111"/>
    </row>
    <row r="43" spans="1:24" ht="6" customHeight="1" thickTop="1" x14ac:dyDescent="0.2">
      <c r="A43" s="112"/>
      <c r="B43" s="113"/>
      <c r="C43" s="114"/>
      <c r="D43" s="114"/>
      <c r="E43" s="114"/>
      <c r="F43" s="114"/>
      <c r="G43" s="114"/>
      <c r="H43" s="114"/>
      <c r="I43" s="114"/>
      <c r="J43" s="115"/>
      <c r="K43" s="114"/>
      <c r="L43" s="114"/>
      <c r="M43" s="114"/>
      <c r="N43" s="114"/>
      <c r="O43" s="114"/>
      <c r="P43" s="114"/>
      <c r="Q43" s="114"/>
      <c r="R43" s="114"/>
      <c r="S43" s="114"/>
      <c r="T43" s="72"/>
      <c r="U43" s="114"/>
      <c r="V43" s="72"/>
      <c r="W43" s="72"/>
      <c r="X43" s="72"/>
    </row>
    <row r="44" spans="1:24" ht="24" customHeight="1" x14ac:dyDescent="0.2">
      <c r="B44" s="192" t="s">
        <v>54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</row>
    <row r="45" spans="1:24" ht="12" customHeight="1" x14ac:dyDescent="0.2">
      <c r="B45" s="49" t="s">
        <v>42</v>
      </c>
    </row>
    <row r="46" spans="1:24" ht="12" customHeight="1" x14ac:dyDescent="0.2">
      <c r="B46" s="49" t="s">
        <v>43</v>
      </c>
    </row>
    <row r="47" spans="1:24" ht="12" customHeight="1" x14ac:dyDescent="0.2">
      <c r="B47" s="50" t="s">
        <v>70</v>
      </c>
    </row>
  </sheetData>
  <mergeCells count="34">
    <mergeCell ref="B44:V44"/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A6:B6"/>
    <mergeCell ref="G42:H42"/>
    <mergeCell ref="A20:B20"/>
    <mergeCell ref="A39:B39"/>
    <mergeCell ref="A40:B40"/>
    <mergeCell ref="A41:B42"/>
    <mergeCell ref="C42:D42"/>
    <mergeCell ref="E42:F42"/>
    <mergeCell ref="S5:T5"/>
    <mergeCell ref="U5:V5"/>
    <mergeCell ref="Q42:R42"/>
    <mergeCell ref="S42:T42"/>
    <mergeCell ref="U42:V42"/>
    <mergeCell ref="I42:J42"/>
    <mergeCell ref="K42:L42"/>
    <mergeCell ref="M42:N42"/>
    <mergeCell ref="O42:P42"/>
    <mergeCell ref="K4:N4"/>
  </mergeCells>
  <phoneticPr fontId="0" type="noConversion"/>
  <printOptions horizontalCentered="1" verticalCentered="1"/>
  <pageMargins left="0.11811023622047245" right="0.11811023622047245" top="0.15748031496062992" bottom="0.15748031496062992" header="0.19685039370078741" footer="0.19685039370078741"/>
  <pageSetup paperSize="9" scale="91" orientation="landscape" verticalDpi="300" r:id="rId1"/>
  <headerFooter alignWithMargins="0"/>
  <ignoredErrors>
    <ignoredError sqref="R8 R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46"/>
  <sheetViews>
    <sheetView zoomScaleNormal="100" workbookViewId="0">
      <selection activeCell="A2" sqref="A2:G2"/>
    </sheetView>
  </sheetViews>
  <sheetFormatPr defaultColWidth="9.140625" defaultRowHeight="12.75" x14ac:dyDescent="0.2"/>
  <cols>
    <col min="1" max="1" width="3.7109375" style="55" customWidth="1"/>
    <col min="2" max="2" width="38" style="55" customWidth="1"/>
    <col min="3" max="19" width="5" style="55" customWidth="1"/>
    <col min="20" max="20" width="5" style="56" customWidth="1"/>
    <col min="21" max="21" width="5" style="55" customWidth="1"/>
    <col min="22" max="22" width="5" style="56" customWidth="1"/>
    <col min="23" max="24" width="6.140625" style="56" customWidth="1"/>
    <col min="25" max="25" width="26.85546875" style="55" customWidth="1"/>
    <col min="26" max="16384" width="9.140625" style="55"/>
  </cols>
  <sheetData>
    <row r="1" spans="1:24" ht="13.5" customHeight="1" x14ac:dyDescent="0.2">
      <c r="A1" s="193" t="s">
        <v>21</v>
      </c>
      <c r="B1" s="194"/>
      <c r="C1" s="194"/>
      <c r="D1" s="194"/>
      <c r="E1" s="194"/>
      <c r="F1" s="194"/>
      <c r="G1" s="194"/>
    </row>
    <row r="2" spans="1:24" ht="13.5" customHeight="1" x14ac:dyDescent="0.2">
      <c r="A2" s="195" t="s">
        <v>66</v>
      </c>
      <c r="B2" s="196"/>
      <c r="C2" s="196"/>
      <c r="D2" s="196"/>
      <c r="E2" s="196"/>
      <c r="F2" s="196"/>
      <c r="G2" s="196"/>
    </row>
    <row r="3" spans="1:24" ht="13.5" customHeight="1" thickBot="1" x14ac:dyDescent="0.25">
      <c r="A3" s="57"/>
      <c r="B3" s="58"/>
    </row>
    <row r="4" spans="1:24" ht="13.5" customHeight="1" thickTop="1" x14ac:dyDescent="0.2">
      <c r="A4" s="197" t="s">
        <v>0</v>
      </c>
      <c r="B4" s="198"/>
      <c r="C4" s="171" t="s">
        <v>1</v>
      </c>
      <c r="D4" s="172"/>
      <c r="E4" s="172"/>
      <c r="F4" s="173"/>
      <c r="G4" s="201" t="s">
        <v>2</v>
      </c>
      <c r="H4" s="172"/>
      <c r="I4" s="172"/>
      <c r="J4" s="172"/>
      <c r="K4" s="171" t="s">
        <v>3</v>
      </c>
      <c r="L4" s="172"/>
      <c r="M4" s="172"/>
      <c r="N4" s="173"/>
      <c r="O4" s="201" t="s">
        <v>4</v>
      </c>
      <c r="P4" s="172"/>
      <c r="Q4" s="172"/>
      <c r="R4" s="172"/>
      <c r="S4" s="202" t="s">
        <v>5</v>
      </c>
      <c r="T4" s="203"/>
      <c r="U4" s="203"/>
      <c r="V4" s="204"/>
      <c r="W4" s="59"/>
      <c r="X4" s="59"/>
    </row>
    <row r="5" spans="1:24" ht="13.5" customHeight="1" x14ac:dyDescent="0.2">
      <c r="A5" s="199"/>
      <c r="B5" s="200"/>
      <c r="C5" s="174" t="s">
        <v>6</v>
      </c>
      <c r="D5" s="175"/>
      <c r="E5" s="176" t="s">
        <v>7</v>
      </c>
      <c r="F5" s="177"/>
      <c r="G5" s="205" t="s">
        <v>6</v>
      </c>
      <c r="H5" s="175"/>
      <c r="I5" s="176" t="s">
        <v>7</v>
      </c>
      <c r="J5" s="205"/>
      <c r="K5" s="174" t="s">
        <v>6</v>
      </c>
      <c r="L5" s="175"/>
      <c r="M5" s="176" t="s">
        <v>7</v>
      </c>
      <c r="N5" s="177"/>
      <c r="O5" s="205" t="s">
        <v>6</v>
      </c>
      <c r="P5" s="175"/>
      <c r="Q5" s="176" t="s">
        <v>7</v>
      </c>
      <c r="R5" s="205"/>
      <c r="S5" s="174" t="s">
        <v>6</v>
      </c>
      <c r="T5" s="175"/>
      <c r="U5" s="176" t="s">
        <v>7</v>
      </c>
      <c r="V5" s="177"/>
      <c r="W5" s="59"/>
      <c r="X5" s="59"/>
    </row>
    <row r="6" spans="1:24" ht="13.5" customHeight="1" thickBot="1" x14ac:dyDescent="0.25">
      <c r="A6" s="178" t="s">
        <v>8</v>
      </c>
      <c r="B6" s="179"/>
      <c r="C6" s="60" t="s">
        <v>9</v>
      </c>
      <c r="D6" s="61" t="s">
        <v>10</v>
      </c>
      <c r="E6" s="61" t="s">
        <v>9</v>
      </c>
      <c r="F6" s="62" t="s">
        <v>10</v>
      </c>
      <c r="G6" s="63" t="s">
        <v>9</v>
      </c>
      <c r="H6" s="61" t="s">
        <v>10</v>
      </c>
      <c r="I6" s="61" t="s">
        <v>9</v>
      </c>
      <c r="J6" s="64" t="s">
        <v>10</v>
      </c>
      <c r="K6" s="60" t="s">
        <v>9</v>
      </c>
      <c r="L6" s="61" t="s">
        <v>10</v>
      </c>
      <c r="M6" s="61" t="s">
        <v>9</v>
      </c>
      <c r="N6" s="62" t="s">
        <v>10</v>
      </c>
      <c r="O6" s="63" t="s">
        <v>9</v>
      </c>
      <c r="P6" s="61" t="s">
        <v>10</v>
      </c>
      <c r="Q6" s="61" t="s">
        <v>9</v>
      </c>
      <c r="R6" s="62" t="s">
        <v>10</v>
      </c>
      <c r="S6" s="132" t="s">
        <v>9</v>
      </c>
      <c r="T6" s="128" t="s">
        <v>10</v>
      </c>
      <c r="U6" s="128" t="s">
        <v>9</v>
      </c>
      <c r="V6" s="129" t="s">
        <v>10</v>
      </c>
      <c r="W6" s="59"/>
      <c r="X6" s="59"/>
    </row>
    <row r="7" spans="1:24" ht="13.5" customHeight="1" x14ac:dyDescent="0.2">
      <c r="A7" s="65">
        <v>1</v>
      </c>
      <c r="B7" s="66" t="s">
        <v>11</v>
      </c>
      <c r="C7" s="67">
        <v>3</v>
      </c>
      <c r="D7" s="68"/>
      <c r="E7" s="69">
        <f>IF(C7&gt;0,C7*34, " ")</f>
        <v>102</v>
      </c>
      <c r="F7" s="70" t="str">
        <f>IF(D7&gt;0,D7*34, " ")</f>
        <v xml:space="preserve"> </v>
      </c>
      <c r="G7" s="71">
        <v>3</v>
      </c>
      <c r="H7" s="68"/>
      <c r="I7" s="69">
        <f>IF(G7&gt;0,G7*34, " ")</f>
        <v>102</v>
      </c>
      <c r="J7" s="70" t="str">
        <f>IF(H7&gt;0,H7*34, " ")</f>
        <v xml:space="preserve"> </v>
      </c>
      <c r="K7" s="67">
        <v>3</v>
      </c>
      <c r="L7" s="68"/>
      <c r="M7" s="69">
        <f>IF(K7&gt;0,K7*34, " ")</f>
        <v>102</v>
      </c>
      <c r="N7" s="70" t="str">
        <f>IF(L7&gt;0,L7*34, " ")</f>
        <v xml:space="preserve"> </v>
      </c>
      <c r="O7" s="71">
        <v>3</v>
      </c>
      <c r="P7" s="68"/>
      <c r="Q7" s="69">
        <f>IF(O7&gt;0, O7*32, " ")</f>
        <v>96</v>
      </c>
      <c r="R7" s="70" t="str">
        <f>IF(P7&gt;0,P7*32, " ")</f>
        <v xml:space="preserve"> </v>
      </c>
      <c r="S7" s="124">
        <f>IF(C7+G7+K7+O7&gt;0,C7+G7+K7+O7, " ")</f>
        <v>12</v>
      </c>
      <c r="T7" s="125" t="str">
        <f>IF(D7+H7+L7+P7&gt;0, D7+H7+L7+P7, " ")</f>
        <v xml:space="preserve"> </v>
      </c>
      <c r="U7" s="125">
        <f>IF(S7&lt;&gt;" ", (IF(E7&lt;&gt;" ", E7, 0)+IF(I7&lt;&gt;" ", I7, 0)+IF(M7&lt;&gt;" ", M7, 0)+IF(Q7&lt;&gt;" ", Q7, 0)), " ")</f>
        <v>402</v>
      </c>
      <c r="V7" s="126" t="str">
        <f>IF(T7&lt;&gt;" ", (IF(F7&lt;&gt;" ", F7, 0)+IF(J7&lt;&gt;" ", J7, 0)+IF(N7&lt;&gt;" ", N7, 0)+IF(R7&lt;&gt;" ", R7, 0)), " ")</f>
        <v xml:space="preserve"> </v>
      </c>
      <c r="W7" s="72"/>
      <c r="X7" s="72"/>
    </row>
    <row r="8" spans="1:24" ht="13.5" customHeight="1" x14ac:dyDescent="0.2">
      <c r="A8" s="65">
        <v>2</v>
      </c>
      <c r="B8" s="74" t="s">
        <v>12</v>
      </c>
      <c r="C8" s="75">
        <v>2</v>
      </c>
      <c r="D8" s="76"/>
      <c r="E8" s="77">
        <f>IF(C8&gt;0,C8*34, " ")</f>
        <v>68</v>
      </c>
      <c r="F8" s="78" t="str">
        <f>IF(D8&gt;0,D8*34, " ")</f>
        <v xml:space="preserve"> </v>
      </c>
      <c r="G8" s="79">
        <v>2</v>
      </c>
      <c r="H8" s="76"/>
      <c r="I8" s="77">
        <f>IF(G8&gt;0,G8*34, " ")</f>
        <v>68</v>
      </c>
      <c r="J8" s="78" t="str">
        <f>IF(H8&gt;0,H8*34, " ")</f>
        <v xml:space="preserve"> </v>
      </c>
      <c r="K8" s="75">
        <v>2</v>
      </c>
      <c r="L8" s="76"/>
      <c r="M8" s="77">
        <f>IF(K8&gt;0,K8*34, " ")</f>
        <v>68</v>
      </c>
      <c r="N8" s="78" t="str">
        <f>IF(L8&gt;0,L8*34, " ")</f>
        <v xml:space="preserve"> </v>
      </c>
      <c r="O8" s="79">
        <v>2</v>
      </c>
      <c r="P8" s="76"/>
      <c r="Q8" s="77">
        <f>IF(O8&gt;0,O8*32, " ")</f>
        <v>64</v>
      </c>
      <c r="R8" s="78" t="str">
        <f>IF(P8&gt;0,P8*34, " ")</f>
        <v xml:space="preserve"> </v>
      </c>
      <c r="S8" s="122">
        <f t="shared" ref="S8:S15" si="0">IF(C8+G8+K8+O8&gt;0,C8+G8+K8+O8, " ")</f>
        <v>8</v>
      </c>
      <c r="T8" s="77" t="str">
        <f t="shared" ref="T8:T15" si="1">IF(D8+H8+L8+P8&gt;0, D8+H8+L8+P8, " ")</f>
        <v xml:space="preserve"> </v>
      </c>
      <c r="U8" s="77">
        <f t="shared" ref="U8:U15" si="2">IF(S8&lt;&gt;" ", (IF(E8&lt;&gt;" ", E8, 0)+IF(I8&lt;&gt;" ", I8, 0)+IF(M8&lt;&gt;" ", M8, 0)+IF(Q8&lt;&gt;" ", Q8, 0)), " ")</f>
        <v>268</v>
      </c>
      <c r="V8" s="78" t="str">
        <f t="shared" ref="V8:V15" si="3">IF(T8&lt;&gt;" ", (IF(F8&lt;&gt;" ", F8, 0)+IF(J8&lt;&gt;" ", J8, 0)+IF(N8&lt;&gt;" ", N8, 0)+IF(R8&lt;&gt;" ", R8, 0)), " ")</f>
        <v xml:space="preserve"> </v>
      </c>
      <c r="W8" s="72"/>
      <c r="X8" s="72"/>
    </row>
    <row r="9" spans="1:24" ht="13.5" customHeight="1" x14ac:dyDescent="0.2">
      <c r="A9" s="65">
        <v>3</v>
      </c>
      <c r="B9" s="74" t="s">
        <v>14</v>
      </c>
      <c r="C9" s="75">
        <v>2</v>
      </c>
      <c r="D9" s="76"/>
      <c r="E9" s="77">
        <f t="shared" ref="E9:F15" si="4">IF(C9&gt;0,C9*34, " ")</f>
        <v>68</v>
      </c>
      <c r="F9" s="78" t="str">
        <f t="shared" si="4"/>
        <v xml:space="preserve"> </v>
      </c>
      <c r="G9" s="76">
        <v>2</v>
      </c>
      <c r="H9" s="76"/>
      <c r="I9" s="77">
        <f t="shared" ref="I9:J15" si="5">IF(G9&gt;0,G9*34, " ")</f>
        <v>68</v>
      </c>
      <c r="J9" s="78" t="str">
        <f t="shared" si="5"/>
        <v xml:space="preserve"> </v>
      </c>
      <c r="K9" s="75">
        <v>2</v>
      </c>
      <c r="L9" s="76"/>
      <c r="M9" s="77">
        <f t="shared" ref="M9:N15" si="6">IF(K9&gt;0,K9*34, " ")</f>
        <v>68</v>
      </c>
      <c r="N9" s="78" t="str">
        <f t="shared" si="6"/>
        <v xml:space="preserve"> </v>
      </c>
      <c r="O9" s="79">
        <v>2</v>
      </c>
      <c r="P9" s="76"/>
      <c r="Q9" s="77">
        <f t="shared" ref="Q9:R15" si="7">IF(O9&gt;0,O9*32, " ")</f>
        <v>64</v>
      </c>
      <c r="R9" s="78" t="str">
        <f t="shared" si="7"/>
        <v xml:space="preserve"> </v>
      </c>
      <c r="S9" s="122">
        <f t="shared" si="0"/>
        <v>8</v>
      </c>
      <c r="T9" s="77" t="str">
        <f t="shared" si="1"/>
        <v xml:space="preserve"> </v>
      </c>
      <c r="U9" s="77">
        <f t="shared" si="2"/>
        <v>268</v>
      </c>
      <c r="V9" s="78" t="str">
        <f t="shared" si="3"/>
        <v xml:space="preserve"> </v>
      </c>
      <c r="W9" s="72"/>
      <c r="X9" s="72"/>
    </row>
    <row r="10" spans="1:24" ht="13.5" customHeight="1" x14ac:dyDescent="0.2">
      <c r="A10" s="65">
        <v>4</v>
      </c>
      <c r="B10" s="80" t="s">
        <v>44</v>
      </c>
      <c r="C10" s="75">
        <v>2</v>
      </c>
      <c r="D10" s="76"/>
      <c r="E10" s="77">
        <f t="shared" si="4"/>
        <v>68</v>
      </c>
      <c r="F10" s="78" t="str">
        <f t="shared" si="4"/>
        <v xml:space="preserve"> </v>
      </c>
      <c r="G10" s="76">
        <v>2</v>
      </c>
      <c r="H10" s="76"/>
      <c r="I10" s="77">
        <f t="shared" si="5"/>
        <v>68</v>
      </c>
      <c r="J10" s="78" t="str">
        <f t="shared" si="5"/>
        <v xml:space="preserve"> </v>
      </c>
      <c r="K10" s="75">
        <v>2</v>
      </c>
      <c r="L10" s="76"/>
      <c r="M10" s="77">
        <f t="shared" si="6"/>
        <v>68</v>
      </c>
      <c r="N10" s="78" t="str">
        <f t="shared" si="6"/>
        <v xml:space="preserve"> </v>
      </c>
      <c r="O10" s="79">
        <v>2</v>
      </c>
      <c r="P10" s="76"/>
      <c r="Q10" s="77">
        <f t="shared" si="7"/>
        <v>64</v>
      </c>
      <c r="R10" s="78" t="str">
        <f t="shared" si="7"/>
        <v xml:space="preserve"> </v>
      </c>
      <c r="S10" s="122">
        <f t="shared" si="0"/>
        <v>8</v>
      </c>
      <c r="T10" s="77" t="str">
        <f t="shared" si="1"/>
        <v xml:space="preserve"> </v>
      </c>
      <c r="U10" s="77">
        <f t="shared" si="2"/>
        <v>268</v>
      </c>
      <c r="V10" s="78" t="str">
        <f t="shared" si="3"/>
        <v xml:space="preserve"> </v>
      </c>
      <c r="W10" s="72"/>
      <c r="X10" s="72"/>
    </row>
    <row r="11" spans="1:24" ht="13.5" customHeight="1" x14ac:dyDescent="0.2">
      <c r="A11" s="65">
        <v>5</v>
      </c>
      <c r="B11" s="80" t="s">
        <v>20</v>
      </c>
      <c r="C11" s="75"/>
      <c r="D11" s="76">
        <v>2</v>
      </c>
      <c r="E11" s="77" t="str">
        <f t="shared" si="4"/>
        <v xml:space="preserve"> </v>
      </c>
      <c r="F11" s="78">
        <f t="shared" si="4"/>
        <v>68</v>
      </c>
      <c r="G11" s="76"/>
      <c r="H11" s="76"/>
      <c r="I11" s="77" t="str">
        <f t="shared" si="5"/>
        <v xml:space="preserve"> </v>
      </c>
      <c r="J11" s="78" t="str">
        <f t="shared" si="5"/>
        <v xml:space="preserve"> </v>
      </c>
      <c r="K11" s="75"/>
      <c r="L11" s="76"/>
      <c r="M11" s="77" t="str">
        <f t="shared" si="6"/>
        <v xml:space="preserve"> </v>
      </c>
      <c r="N11" s="78" t="str">
        <f t="shared" si="6"/>
        <v xml:space="preserve"> </v>
      </c>
      <c r="O11" s="79"/>
      <c r="P11" s="76"/>
      <c r="Q11" s="77" t="str">
        <f t="shared" si="7"/>
        <v xml:space="preserve"> </v>
      </c>
      <c r="R11" s="78" t="str">
        <f t="shared" si="7"/>
        <v xml:space="preserve"> </v>
      </c>
      <c r="S11" s="122" t="str">
        <f t="shared" si="0"/>
        <v xml:space="preserve"> </v>
      </c>
      <c r="T11" s="77">
        <f t="shared" si="1"/>
        <v>2</v>
      </c>
      <c r="U11" s="77" t="str">
        <f t="shared" si="2"/>
        <v xml:space="preserve"> </v>
      </c>
      <c r="V11" s="78">
        <f t="shared" si="3"/>
        <v>68</v>
      </c>
      <c r="W11" s="72"/>
      <c r="X11" s="72"/>
    </row>
    <row r="12" spans="1:24" s="1" customFormat="1" ht="13.5" customHeight="1" x14ac:dyDescent="0.2">
      <c r="A12" s="65">
        <v>6</v>
      </c>
      <c r="B12" s="47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77" t="str">
        <f t="shared" si="5"/>
        <v xml:space="preserve"> </v>
      </c>
      <c r="J12" s="30" t="str">
        <f t="shared" si="5"/>
        <v xml:space="preserve"> </v>
      </c>
      <c r="K12" s="35"/>
      <c r="L12" s="36"/>
      <c r="M12" s="77" t="str">
        <f t="shared" si="6"/>
        <v xml:space="preserve"> </v>
      </c>
      <c r="N12" s="30" t="str">
        <f t="shared" si="6"/>
        <v xml:space="preserve"> </v>
      </c>
      <c r="O12" s="39"/>
      <c r="P12" s="36"/>
      <c r="Q12" s="77" t="str">
        <f t="shared" si="7"/>
        <v xml:space="preserve"> </v>
      </c>
      <c r="R12" s="30" t="str">
        <f t="shared" si="7"/>
        <v xml:space="preserve"> </v>
      </c>
      <c r="S12" s="122">
        <f t="shared" si="0"/>
        <v>2</v>
      </c>
      <c r="T12" s="77" t="str">
        <f t="shared" si="1"/>
        <v xml:space="preserve"> </v>
      </c>
      <c r="U12" s="77">
        <f>IF(S12&lt;&gt;" ", (IF(E12&lt;&gt;" ", E12, 0)+IF(I12&lt;&gt;" ", I12, 0)+IF(M12&lt;&gt;" ", M12, 0)+IF(Q12&lt;&gt;" ", Q12, 0)), " ")</f>
        <v>68</v>
      </c>
      <c r="V12" s="78" t="str">
        <f t="shared" si="3"/>
        <v xml:space="preserve"> </v>
      </c>
      <c r="W12" s="9"/>
      <c r="X12" s="9"/>
    </row>
    <row r="13" spans="1:24" ht="13.5" customHeight="1" x14ac:dyDescent="0.2">
      <c r="A13" s="65">
        <v>7</v>
      </c>
      <c r="B13" s="74" t="s">
        <v>50</v>
      </c>
      <c r="C13" s="75"/>
      <c r="D13" s="76"/>
      <c r="E13" s="77" t="str">
        <f t="shared" si="4"/>
        <v xml:space="preserve"> </v>
      </c>
      <c r="F13" s="78" t="str">
        <f t="shared" si="4"/>
        <v xml:space="preserve"> </v>
      </c>
      <c r="G13" s="76"/>
      <c r="H13" s="76"/>
      <c r="I13" s="77" t="str">
        <f t="shared" si="5"/>
        <v xml:space="preserve"> </v>
      </c>
      <c r="J13" s="78" t="str">
        <f t="shared" si="5"/>
        <v xml:space="preserve"> </v>
      </c>
      <c r="K13" s="75">
        <v>2</v>
      </c>
      <c r="L13" s="76"/>
      <c r="M13" s="77">
        <f t="shared" si="6"/>
        <v>68</v>
      </c>
      <c r="N13" s="78" t="str">
        <f t="shared" si="6"/>
        <v xml:space="preserve"> </v>
      </c>
      <c r="O13" s="79"/>
      <c r="P13" s="76"/>
      <c r="Q13" s="77" t="str">
        <f t="shared" si="7"/>
        <v xml:space="preserve"> </v>
      </c>
      <c r="R13" s="78" t="str">
        <f t="shared" si="7"/>
        <v xml:space="preserve"> </v>
      </c>
      <c r="S13" s="122">
        <v>2</v>
      </c>
      <c r="T13" s="77" t="str">
        <f t="shared" si="1"/>
        <v xml:space="preserve"> </v>
      </c>
      <c r="U13" s="77">
        <f t="shared" si="2"/>
        <v>68</v>
      </c>
      <c r="V13" s="78" t="str">
        <f t="shared" si="3"/>
        <v xml:space="preserve"> </v>
      </c>
      <c r="W13" s="72"/>
      <c r="X13" s="72"/>
    </row>
    <row r="14" spans="1:24" ht="13.5" customHeight="1" x14ac:dyDescent="0.2">
      <c r="A14" s="65">
        <v>8</v>
      </c>
      <c r="B14" s="81" t="s">
        <v>22</v>
      </c>
      <c r="C14" s="75">
        <v>2</v>
      </c>
      <c r="D14" s="76"/>
      <c r="E14" s="77">
        <f t="shared" si="4"/>
        <v>68</v>
      </c>
      <c r="F14" s="78" t="str">
        <f t="shared" si="4"/>
        <v xml:space="preserve"> </v>
      </c>
      <c r="G14" s="76">
        <v>2</v>
      </c>
      <c r="H14" s="76"/>
      <c r="I14" s="77">
        <f t="shared" si="5"/>
        <v>68</v>
      </c>
      <c r="J14" s="78" t="str">
        <f t="shared" si="5"/>
        <v xml:space="preserve"> </v>
      </c>
      <c r="K14" s="75"/>
      <c r="L14" s="76"/>
      <c r="M14" s="77" t="str">
        <f t="shared" si="6"/>
        <v xml:space="preserve"> </v>
      </c>
      <c r="N14" s="78" t="str">
        <f t="shared" si="6"/>
        <v xml:space="preserve"> </v>
      </c>
      <c r="O14" s="79"/>
      <c r="P14" s="76"/>
      <c r="Q14" s="77" t="str">
        <f t="shared" si="7"/>
        <v xml:space="preserve"> </v>
      </c>
      <c r="R14" s="78" t="str">
        <f t="shared" si="7"/>
        <v xml:space="preserve"> </v>
      </c>
      <c r="S14" s="122">
        <f t="shared" si="0"/>
        <v>4</v>
      </c>
      <c r="T14" s="77" t="str">
        <f t="shared" si="1"/>
        <v xml:space="preserve"> </v>
      </c>
      <c r="U14" s="77">
        <f t="shared" si="2"/>
        <v>136</v>
      </c>
      <c r="V14" s="78" t="str">
        <f t="shared" si="3"/>
        <v xml:space="preserve"> </v>
      </c>
      <c r="W14" s="72"/>
      <c r="X14" s="72"/>
    </row>
    <row r="15" spans="1:24" ht="13.5" customHeight="1" x14ac:dyDescent="0.2">
      <c r="A15" s="65">
        <v>9</v>
      </c>
      <c r="B15" s="165" t="s">
        <v>23</v>
      </c>
      <c r="C15" s="75"/>
      <c r="D15" s="76"/>
      <c r="E15" s="77" t="str">
        <f t="shared" si="4"/>
        <v xml:space="preserve"> </v>
      </c>
      <c r="F15" s="78" t="str">
        <f t="shared" si="4"/>
        <v xml:space="preserve"> </v>
      </c>
      <c r="G15" s="76">
        <v>2</v>
      </c>
      <c r="H15" s="76"/>
      <c r="I15" s="77">
        <f t="shared" si="5"/>
        <v>68</v>
      </c>
      <c r="J15" s="78" t="str">
        <f t="shared" si="5"/>
        <v xml:space="preserve"> </v>
      </c>
      <c r="K15" s="75"/>
      <c r="L15" s="76"/>
      <c r="M15" s="77" t="str">
        <f t="shared" si="6"/>
        <v xml:space="preserve"> </v>
      </c>
      <c r="N15" s="78" t="str">
        <f t="shared" si="6"/>
        <v xml:space="preserve"> </v>
      </c>
      <c r="O15" s="79"/>
      <c r="P15" s="76"/>
      <c r="Q15" s="77" t="str">
        <f t="shared" si="7"/>
        <v xml:space="preserve"> </v>
      </c>
      <c r="R15" s="78" t="str">
        <f t="shared" si="7"/>
        <v xml:space="preserve"> </v>
      </c>
      <c r="S15" s="122">
        <f t="shared" si="0"/>
        <v>2</v>
      </c>
      <c r="T15" s="77" t="str">
        <f t="shared" si="1"/>
        <v xml:space="preserve"> </v>
      </c>
      <c r="U15" s="77">
        <f t="shared" si="2"/>
        <v>68</v>
      </c>
      <c r="V15" s="78" t="str">
        <f t="shared" si="3"/>
        <v xml:space="preserve"> </v>
      </c>
      <c r="W15" s="72"/>
      <c r="X15" s="72"/>
    </row>
    <row r="16" spans="1:24" ht="13.5" customHeight="1" x14ac:dyDescent="0.2">
      <c r="A16" s="65">
        <v>10</v>
      </c>
      <c r="B16" s="156" t="s">
        <v>38</v>
      </c>
      <c r="C16" s="75">
        <v>2</v>
      </c>
      <c r="D16" s="76"/>
      <c r="E16" s="77">
        <f t="shared" ref="E16:E18" si="8">IF(C16&gt;0,C16*34, " ")</f>
        <v>68</v>
      </c>
      <c r="F16" s="78"/>
      <c r="G16" s="79"/>
      <c r="H16" s="76"/>
      <c r="I16" s="77"/>
      <c r="J16" s="154"/>
      <c r="K16" s="75"/>
      <c r="L16" s="76"/>
      <c r="M16" s="77"/>
      <c r="N16" s="78"/>
      <c r="O16" s="79"/>
      <c r="P16" s="76"/>
      <c r="Q16" s="77"/>
      <c r="R16" s="78"/>
      <c r="S16" s="122">
        <f t="shared" ref="S16" si="9">IF(C16+G16+K16+O16&gt;0,C16+G16+K16+O16, " ")</f>
        <v>2</v>
      </c>
      <c r="T16" s="77" t="str">
        <f t="shared" ref="T16" si="10">IF(D16+H16+L16+P16&gt;0, D16+H16+L16+P16, " ")</f>
        <v xml:space="preserve"> </v>
      </c>
      <c r="U16" s="77">
        <f t="shared" ref="U16:U18" si="11">IF(S16&lt;&gt;" ", (IF(E16&lt;&gt;" ", E16, 0)+IF(I16&lt;&gt;" ", I16, 0)+IF(M16&lt;&gt;" ", M16, 0)+IF(Q16&lt;&gt;" ", Q16, 0)), " ")</f>
        <v>68</v>
      </c>
      <c r="V16" s="78" t="str">
        <f t="shared" ref="V16" si="12">IF(T16&lt;&gt;" ", (IF(F16&lt;&gt;" ", F16, 0)+IF(J16&lt;&gt;" ", J16, 0)+IF(N16&lt;&gt;" ", N16, 0)+IF(R16&lt;&gt;" ", R16, 0)), " ")</f>
        <v xml:space="preserve"> </v>
      </c>
      <c r="W16" s="72"/>
      <c r="X16" s="72"/>
    </row>
    <row r="17" spans="1:24" ht="13.5" customHeight="1" x14ac:dyDescent="0.2">
      <c r="A17" s="65">
        <v>11</v>
      </c>
      <c r="B17" s="46" t="s">
        <v>51</v>
      </c>
      <c r="C17" s="35">
        <v>1</v>
      </c>
      <c r="D17" s="36"/>
      <c r="E17" s="29">
        <f t="shared" si="8"/>
        <v>34</v>
      </c>
      <c r="F17" s="30"/>
      <c r="G17" s="36">
        <v>1</v>
      </c>
      <c r="H17" s="36"/>
      <c r="I17" s="29">
        <f t="shared" ref="I17:I18" si="13">IF(G17&gt;0,G17*34, " ")</f>
        <v>34</v>
      </c>
      <c r="J17" s="30"/>
      <c r="K17" s="35">
        <v>1</v>
      </c>
      <c r="L17" s="36"/>
      <c r="M17" s="29">
        <f t="shared" ref="M17:M19" si="14">IF(K17&gt;0,K17*34, " ")</f>
        <v>34</v>
      </c>
      <c r="N17" s="30"/>
      <c r="O17" s="39">
        <v>1</v>
      </c>
      <c r="P17" s="36"/>
      <c r="Q17" s="29">
        <f t="shared" ref="Q17:Q19" si="15">IF(O17&gt;0,O17*32, " ")</f>
        <v>32</v>
      </c>
      <c r="R17" s="30"/>
      <c r="S17" s="138">
        <f t="shared" ref="S17:S18" si="16">C17+G17+K17+O17</f>
        <v>4</v>
      </c>
      <c r="T17" s="139"/>
      <c r="U17" s="139">
        <f t="shared" si="11"/>
        <v>134</v>
      </c>
      <c r="V17" s="140"/>
      <c r="W17" s="72"/>
      <c r="X17" s="72"/>
    </row>
    <row r="18" spans="1:24" ht="13.5" customHeight="1" x14ac:dyDescent="0.2">
      <c r="A18" s="65">
        <v>12</v>
      </c>
      <c r="B18" s="81" t="s">
        <v>52</v>
      </c>
      <c r="C18" s="35">
        <v>1</v>
      </c>
      <c r="D18" s="36"/>
      <c r="E18" s="29">
        <f t="shared" si="8"/>
        <v>34</v>
      </c>
      <c r="F18" s="30"/>
      <c r="G18" s="36">
        <v>1</v>
      </c>
      <c r="H18" s="36"/>
      <c r="I18" s="29">
        <f t="shared" si="13"/>
        <v>34</v>
      </c>
      <c r="J18" s="30"/>
      <c r="K18" s="35"/>
      <c r="L18" s="36"/>
      <c r="M18" s="29" t="str">
        <f t="shared" si="14"/>
        <v xml:space="preserve"> </v>
      </c>
      <c r="N18" s="30"/>
      <c r="O18" s="39"/>
      <c r="P18" s="36"/>
      <c r="Q18" s="29" t="str">
        <f t="shared" si="15"/>
        <v xml:space="preserve"> </v>
      </c>
      <c r="R18" s="30"/>
      <c r="S18" s="136">
        <f t="shared" si="16"/>
        <v>2</v>
      </c>
      <c r="T18" s="157"/>
      <c r="U18" s="29">
        <f t="shared" si="11"/>
        <v>68</v>
      </c>
      <c r="V18" s="158"/>
      <c r="W18" s="72"/>
      <c r="X18" s="72"/>
    </row>
    <row r="19" spans="1:24" ht="13.5" customHeight="1" thickBot="1" x14ac:dyDescent="0.25">
      <c r="A19" s="65">
        <v>13</v>
      </c>
      <c r="B19" s="34" t="s">
        <v>53</v>
      </c>
      <c r="C19" s="35"/>
      <c r="D19" s="36"/>
      <c r="E19" s="29" t="str">
        <f>IF(C19&gt;0,C19*34, " ")</f>
        <v xml:space="preserve"> </v>
      </c>
      <c r="F19" s="30"/>
      <c r="G19" s="36"/>
      <c r="H19" s="36"/>
      <c r="I19" s="29"/>
      <c r="J19" s="30"/>
      <c r="K19" s="35">
        <v>1</v>
      </c>
      <c r="L19" s="36"/>
      <c r="M19" s="29">
        <f t="shared" si="14"/>
        <v>34</v>
      </c>
      <c r="N19" s="30"/>
      <c r="O19" s="39">
        <v>1</v>
      </c>
      <c r="P19" s="36"/>
      <c r="Q19" s="29">
        <f t="shared" si="15"/>
        <v>32</v>
      </c>
      <c r="R19" s="30"/>
      <c r="S19" s="146">
        <f>C19+G19+K19+O19</f>
        <v>2</v>
      </c>
      <c r="T19" s="145">
        <f>D19+H19+L19+P19</f>
        <v>0</v>
      </c>
      <c r="U19" s="145">
        <f>IF(S19&lt;&gt;" ", (IF(E19&lt;&gt;" ", E19, 0)+IF(I19&lt;&gt;" ", I19, 0)+IF(M19&lt;&gt;" ", M19, 0)+IF(Q19&lt;&gt;" ", Q19, 0)), " ")</f>
        <v>66</v>
      </c>
      <c r="V19" s="137">
        <f>IF(T19&lt;&gt;" ", (IF(F19&lt;&gt;" ", F19, 0)+IF(J19&lt;&gt;" ", J19, 0)+IF(N19&lt;&gt;" ", N19, 0)+IF(R19&lt;&gt;" ", R19, 0)), " ")</f>
        <v>0</v>
      </c>
      <c r="W19" s="72"/>
      <c r="X19" s="72"/>
    </row>
    <row r="20" spans="1:24" ht="13.5" customHeight="1" thickBot="1" x14ac:dyDescent="0.25">
      <c r="A20" s="180" t="s">
        <v>16</v>
      </c>
      <c r="B20" s="181"/>
      <c r="C20" s="88" t="s">
        <v>9</v>
      </c>
      <c r="D20" s="89" t="s">
        <v>10</v>
      </c>
      <c r="E20" s="89" t="s">
        <v>9</v>
      </c>
      <c r="F20" s="90" t="s">
        <v>10</v>
      </c>
      <c r="G20" s="91" t="s">
        <v>9</v>
      </c>
      <c r="H20" s="89" t="s">
        <v>10</v>
      </c>
      <c r="I20" s="89" t="s">
        <v>9</v>
      </c>
      <c r="J20" s="92" t="s">
        <v>10</v>
      </c>
      <c r="K20" s="88" t="s">
        <v>9</v>
      </c>
      <c r="L20" s="89" t="s">
        <v>10</v>
      </c>
      <c r="M20" s="89" t="s">
        <v>9</v>
      </c>
      <c r="N20" s="90" t="s">
        <v>10</v>
      </c>
      <c r="O20" s="91" t="s">
        <v>9</v>
      </c>
      <c r="P20" s="89" t="s">
        <v>10</v>
      </c>
      <c r="Q20" s="89" t="s">
        <v>9</v>
      </c>
      <c r="R20" s="90" t="s">
        <v>10</v>
      </c>
      <c r="S20" s="91" t="s">
        <v>9</v>
      </c>
      <c r="T20" s="89" t="s">
        <v>10</v>
      </c>
      <c r="U20" s="89" t="s">
        <v>9</v>
      </c>
      <c r="V20" s="90" t="s">
        <v>10</v>
      </c>
      <c r="W20" s="72"/>
      <c r="X20" s="72"/>
    </row>
    <row r="21" spans="1:24" ht="13.5" customHeight="1" x14ac:dyDescent="0.2">
      <c r="A21" s="65">
        <v>1</v>
      </c>
      <c r="B21" s="93" t="s">
        <v>65</v>
      </c>
      <c r="C21" s="94">
        <v>2</v>
      </c>
      <c r="D21" s="95"/>
      <c r="E21" s="69">
        <f t="shared" ref="E21:F23" si="17">IF(C21&gt;0,C21*34, " ")</f>
        <v>68</v>
      </c>
      <c r="F21" s="70" t="str">
        <f t="shared" si="17"/>
        <v xml:space="preserve"> </v>
      </c>
      <c r="G21" s="95">
        <v>2</v>
      </c>
      <c r="H21" s="95"/>
      <c r="I21" s="69">
        <f t="shared" ref="I21:J23" si="18">IF(G21&gt;0,G21*34, " ")</f>
        <v>68</v>
      </c>
      <c r="J21" s="70" t="str">
        <f t="shared" si="18"/>
        <v xml:space="preserve"> </v>
      </c>
      <c r="K21" s="96"/>
      <c r="L21" s="97"/>
      <c r="M21" s="69" t="str">
        <f t="shared" ref="M21:N23" si="19">IF(K21&gt;0,K21*34, " ")</f>
        <v xml:space="preserve"> </v>
      </c>
      <c r="N21" s="70" t="str">
        <f t="shared" si="19"/>
        <v xml:space="preserve"> </v>
      </c>
      <c r="O21" s="95"/>
      <c r="P21" s="95"/>
      <c r="Q21" s="69" t="str">
        <f>IF(O21&gt;0, O21*32, " ")</f>
        <v xml:space="preserve"> </v>
      </c>
      <c r="R21" s="70" t="str">
        <f>IF(P21&gt;0,P21*32, " ")</f>
        <v xml:space="preserve"> </v>
      </c>
      <c r="S21" s="124">
        <f>IF(C21+G21+K21+O21&gt;0,C21+G21+K21+O21, " ")</f>
        <v>4</v>
      </c>
      <c r="T21" s="125" t="str">
        <f>IF(D21+H21+L21+P21&gt;0, D21+H21+L21+P21, " ")</f>
        <v xml:space="preserve"> </v>
      </c>
      <c r="U21" s="125">
        <f>IF(S21&lt;&gt;" ", (IF(E21&lt;&gt;" ", E21, 0)+IF(I21&lt;&gt;" ", I21, 0)+IF(M21&lt;&gt;" ", M21, 0)+IF(Q21&lt;&gt;" ", Q21, 0)), " ")</f>
        <v>136</v>
      </c>
      <c r="V21" s="126" t="str">
        <f>IF(T21&lt;&gt;" ", (IF(F21&lt;&gt;" ", F21, 0)+IF(J21&lt;&gt;" ", J21, 0)+IF(N21&lt;&gt;" ", N21, 0)+IF(R21&lt;&gt;" ", R21, 0)), " ")</f>
        <v xml:space="preserve"> </v>
      </c>
      <c r="W21" s="72"/>
      <c r="X21" s="72"/>
    </row>
    <row r="22" spans="1:24" ht="13.5" customHeight="1" x14ac:dyDescent="0.2">
      <c r="A22" s="73">
        <v>2</v>
      </c>
      <c r="B22" s="81" t="s">
        <v>67</v>
      </c>
      <c r="C22" s="98">
        <v>2</v>
      </c>
      <c r="D22" s="99"/>
      <c r="E22" s="77">
        <f t="shared" si="17"/>
        <v>68</v>
      </c>
      <c r="F22" s="78" t="str">
        <f t="shared" si="17"/>
        <v xml:space="preserve"> </v>
      </c>
      <c r="G22" s="99"/>
      <c r="H22" s="99"/>
      <c r="I22" s="77" t="str">
        <f t="shared" si="18"/>
        <v xml:space="preserve"> </v>
      </c>
      <c r="J22" s="78" t="str">
        <f t="shared" si="18"/>
        <v xml:space="preserve"> </v>
      </c>
      <c r="K22" s="98"/>
      <c r="L22" s="99"/>
      <c r="M22" s="77" t="str">
        <f t="shared" si="19"/>
        <v xml:space="preserve"> </v>
      </c>
      <c r="N22" s="78" t="str">
        <f t="shared" si="19"/>
        <v xml:space="preserve"> </v>
      </c>
      <c r="O22" s="99"/>
      <c r="P22" s="99"/>
      <c r="Q22" s="77" t="str">
        <f>IF(O22&gt;0,O22*34, " ")</f>
        <v xml:space="preserve"> </v>
      </c>
      <c r="R22" s="78" t="str">
        <f>IF(P22&gt;0,P22*34, " ")</f>
        <v xml:space="preserve"> </v>
      </c>
      <c r="S22" s="122">
        <f t="shared" ref="S22:S31" si="20">IF(C22+G22+K22+O22&gt;0,C22+G22+K22+O22, " ")</f>
        <v>2</v>
      </c>
      <c r="T22" s="77" t="str">
        <f t="shared" ref="T22:T31" si="21">IF(D22+H22+L22+P22&gt;0, D22+H22+L22+P22, " ")</f>
        <v xml:space="preserve"> </v>
      </c>
      <c r="U22" s="77">
        <f t="shared" ref="U22:U31" si="22">IF(S22&lt;&gt;" ", (IF(E22&lt;&gt;" ", E22, 0)+IF(I22&lt;&gt;" ", I22, 0)+IF(M22&lt;&gt;" ", M22, 0)+IF(Q22&lt;&gt;" ", Q22, 0)), " ")</f>
        <v>68</v>
      </c>
      <c r="V22" s="78" t="str">
        <f t="shared" ref="V22:V31" si="23">IF(T22&lt;&gt;" ", (IF(F22&lt;&gt;" ", F22, 0)+IF(J22&lt;&gt;" ", J22, 0)+IF(N22&lt;&gt;" ", N22, 0)+IF(R22&lt;&gt;" ", R22, 0)), " ")</f>
        <v xml:space="preserve"> </v>
      </c>
      <c r="W22" s="72"/>
      <c r="X22" s="72"/>
    </row>
    <row r="23" spans="1:24" ht="13.5" customHeight="1" x14ac:dyDescent="0.2">
      <c r="A23" s="73">
        <v>3</v>
      </c>
      <c r="B23" s="81" t="s">
        <v>29</v>
      </c>
      <c r="C23" s="98">
        <v>1</v>
      </c>
      <c r="D23" s="99">
        <v>1</v>
      </c>
      <c r="E23" s="77">
        <f t="shared" si="17"/>
        <v>34</v>
      </c>
      <c r="F23" s="78">
        <f t="shared" si="17"/>
        <v>34</v>
      </c>
      <c r="G23" s="99"/>
      <c r="H23" s="99"/>
      <c r="I23" s="77" t="str">
        <f t="shared" si="18"/>
        <v xml:space="preserve"> </v>
      </c>
      <c r="J23" s="78" t="str">
        <f t="shared" si="18"/>
        <v xml:space="preserve"> </v>
      </c>
      <c r="K23" s="98"/>
      <c r="L23" s="99"/>
      <c r="M23" s="77" t="str">
        <f t="shared" si="19"/>
        <v xml:space="preserve"> </v>
      </c>
      <c r="N23" s="78" t="str">
        <f t="shared" si="19"/>
        <v xml:space="preserve"> </v>
      </c>
      <c r="O23" s="99"/>
      <c r="P23" s="99"/>
      <c r="Q23" s="77" t="str">
        <f>IF(O23&gt;0,O23*32, " ")</f>
        <v xml:space="preserve"> </v>
      </c>
      <c r="R23" s="78" t="str">
        <f>IF(P23&gt;0,P23*32, " ")</f>
        <v xml:space="preserve"> </v>
      </c>
      <c r="S23" s="122">
        <f t="shared" si="20"/>
        <v>1</v>
      </c>
      <c r="T23" s="77">
        <f t="shared" si="21"/>
        <v>1</v>
      </c>
      <c r="U23" s="77">
        <f t="shared" si="22"/>
        <v>34</v>
      </c>
      <c r="V23" s="78">
        <f t="shared" si="23"/>
        <v>34</v>
      </c>
      <c r="W23" s="72"/>
      <c r="X23" s="72"/>
    </row>
    <row r="24" spans="1:24" s="1" customFormat="1" ht="13.5" customHeight="1" x14ac:dyDescent="0.2">
      <c r="A24" s="54">
        <v>4</v>
      </c>
      <c r="B24" s="34" t="s">
        <v>41</v>
      </c>
      <c r="C24" s="42"/>
      <c r="D24" s="43">
        <v>2</v>
      </c>
      <c r="E24" s="29"/>
      <c r="F24" s="30">
        <v>68</v>
      </c>
      <c r="G24" s="43"/>
      <c r="H24" s="43"/>
      <c r="I24" s="29"/>
      <c r="J24" s="30"/>
      <c r="K24" s="42"/>
      <c r="L24" s="43"/>
      <c r="M24" s="29"/>
      <c r="N24" s="30"/>
      <c r="O24" s="43"/>
      <c r="P24" s="43"/>
      <c r="Q24" s="29"/>
      <c r="R24" s="30"/>
      <c r="S24" s="122" t="str">
        <f t="shared" si="20"/>
        <v xml:space="preserve"> </v>
      </c>
      <c r="T24" s="77">
        <f t="shared" si="21"/>
        <v>2</v>
      </c>
      <c r="U24" s="77" t="str">
        <f t="shared" si="22"/>
        <v xml:space="preserve"> </v>
      </c>
      <c r="V24" s="78">
        <f t="shared" si="23"/>
        <v>68</v>
      </c>
      <c r="W24" s="9"/>
      <c r="X24" s="9"/>
    </row>
    <row r="25" spans="1:24" s="1" customFormat="1" ht="13.5" customHeight="1" x14ac:dyDescent="0.2">
      <c r="A25" s="54">
        <v>5</v>
      </c>
      <c r="B25" s="34" t="s">
        <v>49</v>
      </c>
      <c r="C25" s="42"/>
      <c r="D25" s="43"/>
      <c r="E25" s="29"/>
      <c r="F25" s="30"/>
      <c r="G25" s="43">
        <v>2</v>
      </c>
      <c r="H25" s="43"/>
      <c r="I25" s="77">
        <f t="shared" ref="I25:J33" si="24">IF(G25&gt;0,G25*34, " ")</f>
        <v>68</v>
      </c>
      <c r="J25" s="30"/>
      <c r="K25" s="42">
        <v>2</v>
      </c>
      <c r="L25" s="43"/>
      <c r="M25" s="77">
        <f t="shared" ref="M25:N33" si="25">IF(K25&gt;0,K25*34, " ")</f>
        <v>68</v>
      </c>
      <c r="N25" s="30"/>
      <c r="O25" s="43">
        <v>2</v>
      </c>
      <c r="P25" s="43"/>
      <c r="Q25" s="77">
        <f t="shared" ref="Q25:R33" si="26">IF(O25&gt;0,O25*32, " ")</f>
        <v>64</v>
      </c>
      <c r="R25" s="30"/>
      <c r="S25" s="122">
        <f t="shared" si="20"/>
        <v>6</v>
      </c>
      <c r="T25" s="77"/>
      <c r="U25" s="77">
        <f t="shared" si="22"/>
        <v>200</v>
      </c>
      <c r="V25" s="78"/>
      <c r="W25" s="9"/>
      <c r="X25" s="9"/>
    </row>
    <row r="26" spans="1:24" ht="13.5" customHeight="1" x14ac:dyDescent="0.2">
      <c r="A26" s="73">
        <v>6</v>
      </c>
      <c r="B26" s="81" t="s">
        <v>68</v>
      </c>
      <c r="C26" s="98"/>
      <c r="D26" s="99"/>
      <c r="E26" s="77" t="str">
        <f t="shared" ref="E26:F33" si="27">IF(C26&gt;0,C26*34, " ")</f>
        <v xml:space="preserve"> </v>
      </c>
      <c r="F26" s="78" t="str">
        <f t="shared" si="27"/>
        <v xml:space="preserve"> </v>
      </c>
      <c r="G26" s="99">
        <v>2</v>
      </c>
      <c r="H26" s="99">
        <v>1</v>
      </c>
      <c r="I26" s="77">
        <f t="shared" si="24"/>
        <v>68</v>
      </c>
      <c r="J26" s="78">
        <f t="shared" si="24"/>
        <v>34</v>
      </c>
      <c r="K26" s="98">
        <v>1</v>
      </c>
      <c r="L26" s="99">
        <v>2</v>
      </c>
      <c r="M26" s="77">
        <f t="shared" si="25"/>
        <v>34</v>
      </c>
      <c r="N26" s="78">
        <f t="shared" si="25"/>
        <v>68</v>
      </c>
      <c r="O26" s="100">
        <v>1</v>
      </c>
      <c r="P26" s="99">
        <v>2</v>
      </c>
      <c r="Q26" s="77">
        <f t="shared" si="26"/>
        <v>32</v>
      </c>
      <c r="R26" s="78">
        <f t="shared" si="26"/>
        <v>64</v>
      </c>
      <c r="S26" s="122">
        <f t="shared" si="20"/>
        <v>4</v>
      </c>
      <c r="T26" s="77">
        <f t="shared" si="21"/>
        <v>5</v>
      </c>
      <c r="U26" s="77">
        <f t="shared" si="22"/>
        <v>134</v>
      </c>
      <c r="V26" s="78">
        <f t="shared" si="23"/>
        <v>166</v>
      </c>
      <c r="W26" s="72"/>
      <c r="X26" s="72"/>
    </row>
    <row r="27" spans="1:24" ht="13.5" customHeight="1" x14ac:dyDescent="0.2">
      <c r="A27" s="73">
        <v>7</v>
      </c>
      <c r="B27" s="81" t="s">
        <v>31</v>
      </c>
      <c r="C27" s="98"/>
      <c r="D27" s="99"/>
      <c r="E27" s="77" t="str">
        <f t="shared" si="27"/>
        <v xml:space="preserve"> </v>
      </c>
      <c r="F27" s="78" t="str">
        <f t="shared" si="27"/>
        <v xml:space="preserve"> </v>
      </c>
      <c r="G27" s="99"/>
      <c r="H27" s="99">
        <v>2</v>
      </c>
      <c r="I27" s="77" t="str">
        <f t="shared" si="24"/>
        <v xml:space="preserve"> </v>
      </c>
      <c r="J27" s="78">
        <f t="shared" si="24"/>
        <v>68</v>
      </c>
      <c r="K27" s="98"/>
      <c r="L27" s="99">
        <v>2</v>
      </c>
      <c r="M27" s="77" t="str">
        <f t="shared" si="25"/>
        <v xml:space="preserve"> </v>
      </c>
      <c r="N27" s="78">
        <f t="shared" si="25"/>
        <v>68</v>
      </c>
      <c r="O27" s="99"/>
      <c r="P27" s="99"/>
      <c r="Q27" s="77" t="str">
        <f t="shared" si="26"/>
        <v xml:space="preserve"> </v>
      </c>
      <c r="R27" s="78" t="str">
        <f t="shared" si="26"/>
        <v xml:space="preserve"> </v>
      </c>
      <c r="S27" s="122" t="str">
        <f t="shared" si="20"/>
        <v xml:space="preserve"> </v>
      </c>
      <c r="T27" s="77">
        <f t="shared" si="21"/>
        <v>4</v>
      </c>
      <c r="U27" s="77" t="str">
        <f t="shared" si="22"/>
        <v xml:space="preserve"> </v>
      </c>
      <c r="V27" s="78">
        <f t="shared" si="23"/>
        <v>136</v>
      </c>
      <c r="W27" s="72"/>
      <c r="X27" s="72"/>
    </row>
    <row r="28" spans="1:24" ht="13.5" customHeight="1" x14ac:dyDescent="0.2">
      <c r="A28" s="73">
        <v>8</v>
      </c>
      <c r="B28" s="81" t="s">
        <v>48</v>
      </c>
      <c r="C28" s="98"/>
      <c r="D28" s="99"/>
      <c r="E28" s="77" t="str">
        <f t="shared" si="27"/>
        <v xml:space="preserve"> </v>
      </c>
      <c r="F28" s="78" t="str">
        <f t="shared" si="27"/>
        <v xml:space="preserve"> </v>
      </c>
      <c r="G28" s="99"/>
      <c r="H28" s="99"/>
      <c r="I28" s="77" t="str">
        <f t="shared" si="24"/>
        <v xml:space="preserve"> </v>
      </c>
      <c r="J28" s="78" t="str">
        <f t="shared" si="24"/>
        <v xml:space="preserve"> </v>
      </c>
      <c r="K28" s="98">
        <v>1</v>
      </c>
      <c r="L28" s="99">
        <v>1</v>
      </c>
      <c r="M28" s="77">
        <f t="shared" si="25"/>
        <v>34</v>
      </c>
      <c r="N28" s="78">
        <f t="shared" si="25"/>
        <v>34</v>
      </c>
      <c r="O28" s="99">
        <v>1</v>
      </c>
      <c r="P28" s="99">
        <v>1</v>
      </c>
      <c r="Q28" s="77">
        <f t="shared" si="26"/>
        <v>32</v>
      </c>
      <c r="R28" s="78">
        <f t="shared" si="26"/>
        <v>32</v>
      </c>
      <c r="S28" s="122">
        <f t="shared" si="20"/>
        <v>2</v>
      </c>
      <c r="T28" s="77">
        <f t="shared" si="21"/>
        <v>2</v>
      </c>
      <c r="U28" s="77">
        <f t="shared" si="22"/>
        <v>66</v>
      </c>
      <c r="V28" s="78">
        <f t="shared" si="23"/>
        <v>66</v>
      </c>
      <c r="W28" s="72"/>
      <c r="X28" s="72"/>
    </row>
    <row r="29" spans="1:24" ht="13.5" customHeight="1" x14ac:dyDescent="0.2">
      <c r="A29" s="73">
        <v>9</v>
      </c>
      <c r="B29" s="81" t="s">
        <v>73</v>
      </c>
      <c r="C29" s="98"/>
      <c r="D29" s="99"/>
      <c r="E29" s="77" t="str">
        <f t="shared" si="27"/>
        <v xml:space="preserve"> </v>
      </c>
      <c r="F29" s="78" t="str">
        <f t="shared" si="27"/>
        <v xml:space="preserve"> </v>
      </c>
      <c r="G29" s="99"/>
      <c r="H29" s="99"/>
      <c r="I29" s="77" t="str">
        <f t="shared" si="24"/>
        <v xml:space="preserve"> </v>
      </c>
      <c r="J29" s="78" t="str">
        <f t="shared" si="24"/>
        <v xml:space="preserve"> </v>
      </c>
      <c r="K29" s="98"/>
      <c r="L29" s="99"/>
      <c r="M29" s="77" t="str">
        <f t="shared" si="25"/>
        <v xml:space="preserve"> </v>
      </c>
      <c r="N29" s="78" t="str">
        <f t="shared" si="25"/>
        <v xml:space="preserve"> </v>
      </c>
      <c r="O29" s="99">
        <v>2</v>
      </c>
      <c r="P29" s="99"/>
      <c r="Q29" s="77">
        <f t="shared" si="26"/>
        <v>64</v>
      </c>
      <c r="R29" s="78" t="str">
        <f t="shared" si="26"/>
        <v xml:space="preserve"> </v>
      </c>
      <c r="S29" s="122">
        <f t="shared" si="20"/>
        <v>2</v>
      </c>
      <c r="T29" s="77" t="str">
        <f t="shared" si="21"/>
        <v xml:space="preserve"> </v>
      </c>
      <c r="U29" s="77">
        <f t="shared" si="22"/>
        <v>64</v>
      </c>
      <c r="V29" s="78" t="str">
        <f t="shared" si="23"/>
        <v xml:space="preserve"> </v>
      </c>
      <c r="W29" s="72"/>
      <c r="X29" s="72"/>
    </row>
    <row r="30" spans="1:24" ht="13.5" customHeight="1" x14ac:dyDescent="0.2">
      <c r="A30" s="73">
        <v>10</v>
      </c>
      <c r="B30" s="81" t="s">
        <v>39</v>
      </c>
      <c r="C30" s="98"/>
      <c r="D30" s="99"/>
      <c r="E30" s="77" t="str">
        <f t="shared" si="27"/>
        <v xml:space="preserve"> </v>
      </c>
      <c r="F30" s="78" t="str">
        <f t="shared" si="27"/>
        <v xml:space="preserve"> </v>
      </c>
      <c r="G30" s="99"/>
      <c r="H30" s="99"/>
      <c r="I30" s="77" t="str">
        <f t="shared" si="24"/>
        <v xml:space="preserve"> </v>
      </c>
      <c r="J30" s="78" t="str">
        <f t="shared" si="24"/>
        <v xml:space="preserve"> </v>
      </c>
      <c r="K30" s="98"/>
      <c r="L30" s="99"/>
      <c r="M30" s="77" t="str">
        <f t="shared" si="25"/>
        <v xml:space="preserve"> </v>
      </c>
      <c r="N30" s="78" t="str">
        <f t="shared" si="25"/>
        <v xml:space="preserve"> </v>
      </c>
      <c r="O30" s="99">
        <v>2</v>
      </c>
      <c r="P30" s="99"/>
      <c r="Q30" s="77">
        <f t="shared" si="26"/>
        <v>64</v>
      </c>
      <c r="R30" s="78" t="str">
        <f t="shared" si="26"/>
        <v xml:space="preserve"> </v>
      </c>
      <c r="S30" s="122">
        <f t="shared" si="20"/>
        <v>2</v>
      </c>
      <c r="T30" s="77" t="str">
        <f t="shared" si="21"/>
        <v xml:space="preserve"> </v>
      </c>
      <c r="U30" s="77">
        <f t="shared" si="22"/>
        <v>64</v>
      </c>
      <c r="V30" s="78" t="str">
        <f t="shared" si="23"/>
        <v xml:space="preserve"> </v>
      </c>
      <c r="W30" s="72"/>
      <c r="X30" s="72"/>
    </row>
    <row r="31" spans="1:24" ht="13.5" customHeight="1" x14ac:dyDescent="0.2">
      <c r="A31" s="73">
        <v>11</v>
      </c>
      <c r="B31" s="81" t="s">
        <v>32</v>
      </c>
      <c r="C31" s="98"/>
      <c r="D31" s="99">
        <v>6</v>
      </c>
      <c r="E31" s="77" t="str">
        <f t="shared" si="27"/>
        <v xml:space="preserve"> </v>
      </c>
      <c r="F31" s="78">
        <f t="shared" si="27"/>
        <v>204</v>
      </c>
      <c r="G31" s="99"/>
      <c r="H31" s="99">
        <v>7</v>
      </c>
      <c r="I31" s="77" t="str">
        <f t="shared" si="24"/>
        <v xml:space="preserve"> </v>
      </c>
      <c r="J31" s="78">
        <f t="shared" si="24"/>
        <v>238</v>
      </c>
      <c r="K31" s="98"/>
      <c r="L31" s="99">
        <v>10</v>
      </c>
      <c r="M31" s="77" t="str">
        <f t="shared" si="25"/>
        <v xml:space="preserve"> </v>
      </c>
      <c r="N31" s="78">
        <f t="shared" si="25"/>
        <v>340</v>
      </c>
      <c r="O31" s="99"/>
      <c r="P31" s="99">
        <v>11</v>
      </c>
      <c r="Q31" s="77" t="str">
        <f t="shared" si="26"/>
        <v xml:space="preserve"> </v>
      </c>
      <c r="R31" s="78">
        <f t="shared" si="26"/>
        <v>352</v>
      </c>
      <c r="S31" s="122" t="str">
        <f t="shared" si="20"/>
        <v xml:space="preserve"> </v>
      </c>
      <c r="T31" s="77">
        <f t="shared" si="21"/>
        <v>34</v>
      </c>
      <c r="U31" s="77" t="str">
        <f t="shared" si="22"/>
        <v xml:space="preserve"> </v>
      </c>
      <c r="V31" s="78">
        <f t="shared" si="23"/>
        <v>1134</v>
      </c>
      <c r="W31" s="72"/>
      <c r="X31" s="72"/>
    </row>
    <row r="32" spans="1:24" ht="13.5" customHeight="1" x14ac:dyDescent="0.2">
      <c r="A32" s="73"/>
      <c r="B32" s="81" t="s">
        <v>47</v>
      </c>
      <c r="C32" s="98"/>
      <c r="D32" s="99"/>
      <c r="E32" s="77"/>
      <c r="F32" s="78"/>
      <c r="G32" s="99"/>
      <c r="H32" s="99"/>
      <c r="I32" s="77"/>
      <c r="J32" s="78"/>
      <c r="K32" s="98"/>
      <c r="L32" s="99"/>
      <c r="M32" s="77"/>
      <c r="N32" s="78"/>
      <c r="O32" s="99"/>
      <c r="P32" s="99"/>
      <c r="Q32" s="77"/>
      <c r="R32" s="78"/>
      <c r="S32" s="122"/>
      <c r="T32" s="77"/>
      <c r="U32" s="77"/>
      <c r="V32" s="78"/>
      <c r="W32" s="72"/>
      <c r="X32" s="72"/>
    </row>
    <row r="33" spans="1:24" ht="13.5" customHeight="1" thickBot="1" x14ac:dyDescent="0.25">
      <c r="A33" s="73"/>
      <c r="B33" s="81" t="s">
        <v>69</v>
      </c>
      <c r="C33" s="98"/>
      <c r="D33" s="99"/>
      <c r="E33" s="77" t="str">
        <f t="shared" si="27"/>
        <v xml:space="preserve"> </v>
      </c>
      <c r="F33" s="78" t="str">
        <f t="shared" si="27"/>
        <v xml:space="preserve"> </v>
      </c>
      <c r="G33" s="99"/>
      <c r="H33" s="99"/>
      <c r="I33" s="77" t="str">
        <f t="shared" si="24"/>
        <v xml:space="preserve"> </v>
      </c>
      <c r="J33" s="78" t="str">
        <f t="shared" si="24"/>
        <v xml:space="preserve"> </v>
      </c>
      <c r="K33" s="98"/>
      <c r="L33" s="99"/>
      <c r="M33" s="77" t="str">
        <f t="shared" si="25"/>
        <v xml:space="preserve"> </v>
      </c>
      <c r="N33" s="78" t="str">
        <f t="shared" si="25"/>
        <v xml:space="preserve"> </v>
      </c>
      <c r="O33" s="99"/>
      <c r="P33" s="99"/>
      <c r="Q33" s="77" t="str">
        <f t="shared" si="26"/>
        <v xml:space="preserve"> </v>
      </c>
      <c r="R33" s="123" t="str">
        <f t="shared" si="26"/>
        <v xml:space="preserve"> </v>
      </c>
      <c r="S33" s="133"/>
      <c r="T33" s="131"/>
      <c r="U33" s="131"/>
      <c r="V33" s="123"/>
      <c r="W33" s="72"/>
      <c r="X33" s="72"/>
    </row>
    <row r="34" spans="1:24" ht="15" customHeight="1" thickBot="1" x14ac:dyDescent="0.25">
      <c r="A34" s="182" t="s">
        <v>17</v>
      </c>
      <c r="B34" s="183"/>
      <c r="C34" s="101">
        <f>SUM(C7:C17)</f>
        <v>16</v>
      </c>
      <c r="D34" s="102">
        <f>SUM(D7:D19)</f>
        <v>2</v>
      </c>
      <c r="E34" s="102">
        <f>SUM(E7:E17)</f>
        <v>544</v>
      </c>
      <c r="F34" s="103">
        <f>SUM(F7:F19)</f>
        <v>68</v>
      </c>
      <c r="G34" s="101">
        <f>SUM(G7:G17)</f>
        <v>14</v>
      </c>
      <c r="H34" s="102">
        <f>SUM(H7:H19)</f>
        <v>0</v>
      </c>
      <c r="I34" s="102">
        <f>SUM(I7:I17)</f>
        <v>476</v>
      </c>
      <c r="J34" s="103">
        <f>SUM(J7:J19)</f>
        <v>0</v>
      </c>
      <c r="K34" s="101">
        <f>SUM(K7:K17)</f>
        <v>12</v>
      </c>
      <c r="L34" s="102">
        <f>SUM(L7:L19)</f>
        <v>0</v>
      </c>
      <c r="M34" s="102">
        <f>SUM(M7:M17)</f>
        <v>408</v>
      </c>
      <c r="N34" s="103">
        <f>SUM(N7:N19)</f>
        <v>0</v>
      </c>
      <c r="O34" s="101">
        <f>SUM(O7:O17)</f>
        <v>10</v>
      </c>
      <c r="P34" s="102">
        <f>SUM(P7:P19)</f>
        <v>0</v>
      </c>
      <c r="Q34" s="102">
        <f>SUM(Q7:Q17)</f>
        <v>320</v>
      </c>
      <c r="R34" s="103">
        <f>SUM(R7:R19)</f>
        <v>0</v>
      </c>
      <c r="S34" s="119">
        <f>SUM(S7:S17)</f>
        <v>52</v>
      </c>
      <c r="T34" s="120">
        <f>SUM(T7:T19)</f>
        <v>2</v>
      </c>
      <c r="U34" s="120">
        <f>SUM(U7:U17)</f>
        <v>1748</v>
      </c>
      <c r="V34" s="121">
        <f>SUM(V7:V19)</f>
        <v>68</v>
      </c>
      <c r="W34" s="72"/>
      <c r="X34" s="72"/>
    </row>
    <row r="35" spans="1:24" ht="15" customHeight="1" thickBot="1" x14ac:dyDescent="0.25">
      <c r="A35" s="184" t="s">
        <v>18</v>
      </c>
      <c r="B35" s="185"/>
      <c r="C35" s="104">
        <f t="shared" ref="C35:V35" si="28">SUM(C21:C33)</f>
        <v>5</v>
      </c>
      <c r="D35" s="105">
        <f t="shared" si="28"/>
        <v>9</v>
      </c>
      <c r="E35" s="105">
        <f t="shared" si="28"/>
        <v>170</v>
      </c>
      <c r="F35" s="106">
        <f t="shared" si="28"/>
        <v>306</v>
      </c>
      <c r="G35" s="104">
        <f t="shared" si="28"/>
        <v>6</v>
      </c>
      <c r="H35" s="105">
        <f t="shared" si="28"/>
        <v>10</v>
      </c>
      <c r="I35" s="105">
        <f t="shared" si="28"/>
        <v>204</v>
      </c>
      <c r="J35" s="106">
        <f t="shared" si="28"/>
        <v>340</v>
      </c>
      <c r="K35" s="104">
        <f t="shared" si="28"/>
        <v>4</v>
      </c>
      <c r="L35" s="105">
        <f t="shared" si="28"/>
        <v>15</v>
      </c>
      <c r="M35" s="105">
        <f t="shared" si="28"/>
        <v>136</v>
      </c>
      <c r="N35" s="106">
        <f t="shared" si="28"/>
        <v>510</v>
      </c>
      <c r="O35" s="104">
        <f t="shared" si="28"/>
        <v>8</v>
      </c>
      <c r="P35" s="105">
        <f t="shared" si="28"/>
        <v>14</v>
      </c>
      <c r="Q35" s="105">
        <f t="shared" si="28"/>
        <v>256</v>
      </c>
      <c r="R35" s="106">
        <f t="shared" si="28"/>
        <v>448</v>
      </c>
      <c r="S35" s="104">
        <f t="shared" si="28"/>
        <v>23</v>
      </c>
      <c r="T35" s="105">
        <f t="shared" si="28"/>
        <v>48</v>
      </c>
      <c r="U35" s="105">
        <f t="shared" si="28"/>
        <v>766</v>
      </c>
      <c r="V35" s="164">
        <f t="shared" si="28"/>
        <v>1604</v>
      </c>
      <c r="W35" s="107"/>
      <c r="X35" s="107"/>
    </row>
    <row r="36" spans="1:24" ht="15" customHeight="1" thickTop="1" thickBot="1" x14ac:dyDescent="0.25">
      <c r="A36" s="186" t="s">
        <v>19</v>
      </c>
      <c r="B36" s="187"/>
      <c r="C36" s="108">
        <f>C34+C35</f>
        <v>21</v>
      </c>
      <c r="D36" s="109">
        <f t="shared" ref="D36:V36" si="29">D34+D35</f>
        <v>11</v>
      </c>
      <c r="E36" s="109">
        <f t="shared" si="29"/>
        <v>714</v>
      </c>
      <c r="F36" s="110">
        <f t="shared" si="29"/>
        <v>374</v>
      </c>
      <c r="G36" s="108">
        <f t="shared" si="29"/>
        <v>20</v>
      </c>
      <c r="H36" s="109">
        <f t="shared" si="29"/>
        <v>10</v>
      </c>
      <c r="I36" s="109">
        <f t="shared" si="29"/>
        <v>680</v>
      </c>
      <c r="J36" s="110">
        <f t="shared" si="29"/>
        <v>340</v>
      </c>
      <c r="K36" s="108">
        <f t="shared" si="29"/>
        <v>16</v>
      </c>
      <c r="L36" s="109">
        <f t="shared" si="29"/>
        <v>15</v>
      </c>
      <c r="M36" s="109">
        <f t="shared" si="29"/>
        <v>544</v>
      </c>
      <c r="N36" s="110">
        <f t="shared" si="29"/>
        <v>510</v>
      </c>
      <c r="O36" s="108">
        <f t="shared" si="29"/>
        <v>18</v>
      </c>
      <c r="P36" s="109">
        <f t="shared" si="29"/>
        <v>14</v>
      </c>
      <c r="Q36" s="109">
        <f t="shared" si="29"/>
        <v>576</v>
      </c>
      <c r="R36" s="110">
        <f t="shared" si="29"/>
        <v>448</v>
      </c>
      <c r="S36" s="108">
        <f t="shared" si="29"/>
        <v>75</v>
      </c>
      <c r="T36" s="109">
        <f t="shared" si="29"/>
        <v>50</v>
      </c>
      <c r="U36" s="109">
        <f t="shared" si="29"/>
        <v>2514</v>
      </c>
      <c r="V36" s="110">
        <f t="shared" si="29"/>
        <v>1672</v>
      </c>
      <c r="W36" s="111"/>
      <c r="X36" s="111"/>
    </row>
    <row r="37" spans="1:24" ht="15" customHeight="1" thickTop="1" thickBot="1" x14ac:dyDescent="0.25">
      <c r="A37" s="188"/>
      <c r="B37" s="189"/>
      <c r="C37" s="169">
        <f>C36+D36</f>
        <v>32</v>
      </c>
      <c r="D37" s="170"/>
      <c r="E37" s="167">
        <f>E36+F36</f>
        <v>1088</v>
      </c>
      <c r="F37" s="168"/>
      <c r="G37" s="169">
        <f>G36+H36</f>
        <v>30</v>
      </c>
      <c r="H37" s="170"/>
      <c r="I37" s="167">
        <f>I36+J36</f>
        <v>1020</v>
      </c>
      <c r="J37" s="168"/>
      <c r="K37" s="169">
        <f>K36+L36</f>
        <v>31</v>
      </c>
      <c r="L37" s="170"/>
      <c r="M37" s="167">
        <f>M36+N36</f>
        <v>1054</v>
      </c>
      <c r="N37" s="168"/>
      <c r="O37" s="169">
        <f>O36+P36</f>
        <v>32</v>
      </c>
      <c r="P37" s="170"/>
      <c r="Q37" s="167">
        <f>Q36+R36</f>
        <v>1024</v>
      </c>
      <c r="R37" s="168"/>
      <c r="S37" s="169">
        <f>S36+T36</f>
        <v>125</v>
      </c>
      <c r="T37" s="170"/>
      <c r="U37" s="167">
        <f>U36+V36</f>
        <v>4186</v>
      </c>
      <c r="V37" s="168"/>
      <c r="W37" s="111"/>
      <c r="X37" s="111"/>
    </row>
    <row r="38" spans="1:24" ht="6" customHeight="1" thickTop="1" x14ac:dyDescent="0.2">
      <c r="A38" s="112"/>
      <c r="B38" s="113"/>
      <c r="C38" s="114"/>
      <c r="D38" s="114"/>
      <c r="E38" s="114"/>
      <c r="F38" s="114"/>
      <c r="G38" s="114"/>
      <c r="H38" s="114"/>
      <c r="I38" s="114"/>
      <c r="J38" s="115"/>
      <c r="K38" s="114"/>
      <c r="L38" s="114"/>
      <c r="M38" s="114"/>
      <c r="N38" s="114"/>
      <c r="O38" s="114"/>
      <c r="P38" s="114"/>
      <c r="Q38" s="114"/>
      <c r="R38" s="114"/>
      <c r="S38" s="114"/>
      <c r="T38" s="72"/>
      <c r="U38" s="114"/>
      <c r="V38" s="72"/>
      <c r="W38" s="72"/>
      <c r="X38" s="72"/>
    </row>
    <row r="39" spans="1:24" ht="24" customHeight="1" x14ac:dyDescent="0.2">
      <c r="B39" s="192" t="s">
        <v>54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</row>
    <row r="40" spans="1:24" ht="12" customHeight="1" x14ac:dyDescent="0.2">
      <c r="B40" s="49" t="s">
        <v>42</v>
      </c>
    </row>
    <row r="41" spans="1:24" ht="12" customHeight="1" x14ac:dyDescent="0.2">
      <c r="B41" s="49" t="s">
        <v>43</v>
      </c>
    </row>
    <row r="42" spans="1:24" ht="12" customHeight="1" x14ac:dyDescent="0.2">
      <c r="B42" s="50" t="s">
        <v>70</v>
      </c>
    </row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</sheetData>
  <mergeCells count="34">
    <mergeCell ref="B39:V39"/>
    <mergeCell ref="S37:T37"/>
    <mergeCell ref="U37:V37"/>
    <mergeCell ref="K37:L37"/>
    <mergeCell ref="M37:N37"/>
    <mergeCell ref="O37:P37"/>
    <mergeCell ref="Q37:R37"/>
    <mergeCell ref="C37:D37"/>
    <mergeCell ref="E37:F37"/>
    <mergeCell ref="G37:H37"/>
    <mergeCell ref="I37:J37"/>
    <mergeCell ref="A20:B20"/>
    <mergeCell ref="A34:B34"/>
    <mergeCell ref="A35:B35"/>
    <mergeCell ref="A36:B37"/>
    <mergeCell ref="Q5:R5"/>
    <mergeCell ref="S5:T5"/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A1:G1"/>
    <mergeCell ref="A2:G2"/>
    <mergeCell ref="A4:B5"/>
    <mergeCell ref="C4:F4"/>
    <mergeCell ref="G4:J4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horizontalDpi="300" verticalDpi="300" r:id="rId1"/>
  <headerFooter alignWithMargins="0"/>
  <ignoredErrors>
    <ignoredError sqref="R8 R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43"/>
  <sheetViews>
    <sheetView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5.5703125" style="1" customWidth="1"/>
    <col min="16" max="16" width="5.5703125" style="2" customWidth="1"/>
    <col min="17" max="17" width="5.5703125" style="1" customWidth="1"/>
    <col min="18" max="18" width="5.5703125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3.5" customHeight="1" x14ac:dyDescent="0.2">
      <c r="A1" s="210" t="s">
        <v>21</v>
      </c>
      <c r="B1" s="211"/>
      <c r="C1" s="211"/>
      <c r="D1" s="211"/>
      <c r="E1" s="211"/>
      <c r="F1" s="211"/>
      <c r="G1" s="211"/>
    </row>
    <row r="2" spans="1:20" ht="13.5" customHeight="1" x14ac:dyDescent="0.2">
      <c r="A2" s="212" t="s">
        <v>61</v>
      </c>
      <c r="B2" s="213"/>
      <c r="C2" s="213"/>
      <c r="D2" s="213"/>
      <c r="E2" s="213"/>
      <c r="F2" s="213"/>
      <c r="G2" s="213"/>
    </row>
    <row r="3" spans="1:20" ht="13.5" customHeight="1" thickBot="1" x14ac:dyDescent="0.25">
      <c r="A3" s="51"/>
      <c r="B3" s="52"/>
    </row>
    <row r="4" spans="1:20" ht="13.5" customHeight="1" thickTop="1" x14ac:dyDescent="0.2">
      <c r="A4" s="214" t="s">
        <v>0</v>
      </c>
      <c r="B4" s="215"/>
      <c r="C4" s="218" t="s">
        <v>1</v>
      </c>
      <c r="D4" s="219"/>
      <c r="E4" s="219"/>
      <c r="F4" s="220"/>
      <c r="G4" s="221" t="s">
        <v>2</v>
      </c>
      <c r="H4" s="219"/>
      <c r="I4" s="219"/>
      <c r="J4" s="219"/>
      <c r="K4" s="218" t="s">
        <v>3</v>
      </c>
      <c r="L4" s="219"/>
      <c r="M4" s="219"/>
      <c r="N4" s="220"/>
      <c r="O4" s="222" t="s">
        <v>5</v>
      </c>
      <c r="P4" s="223"/>
      <c r="Q4" s="223"/>
      <c r="R4" s="224"/>
      <c r="S4" s="4"/>
      <c r="T4" s="4"/>
    </row>
    <row r="5" spans="1:20" ht="13.5" customHeight="1" x14ac:dyDescent="0.2">
      <c r="A5" s="216"/>
      <c r="B5" s="217"/>
      <c r="C5" s="206" t="s">
        <v>6</v>
      </c>
      <c r="D5" s="207"/>
      <c r="E5" s="208" t="s">
        <v>7</v>
      </c>
      <c r="F5" s="209"/>
      <c r="G5" s="233" t="s">
        <v>6</v>
      </c>
      <c r="H5" s="207"/>
      <c r="I5" s="208" t="s">
        <v>7</v>
      </c>
      <c r="J5" s="233"/>
      <c r="K5" s="206" t="s">
        <v>6</v>
      </c>
      <c r="L5" s="207"/>
      <c r="M5" s="208" t="s">
        <v>7</v>
      </c>
      <c r="N5" s="209"/>
      <c r="O5" s="206" t="s">
        <v>6</v>
      </c>
      <c r="P5" s="207"/>
      <c r="Q5" s="208" t="s">
        <v>7</v>
      </c>
      <c r="R5" s="209"/>
      <c r="S5" s="4"/>
      <c r="T5" s="4"/>
    </row>
    <row r="6" spans="1:20" ht="13.5" customHeight="1" thickBot="1" x14ac:dyDescent="0.25">
      <c r="A6" s="225" t="s">
        <v>8</v>
      </c>
      <c r="B6" s="226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41" t="s">
        <v>9</v>
      </c>
      <c r="P6" s="142" t="s">
        <v>10</v>
      </c>
      <c r="Q6" s="142" t="s">
        <v>9</v>
      </c>
      <c r="R6" s="143" t="s">
        <v>10</v>
      </c>
      <c r="S6" s="4"/>
      <c r="T6" s="4"/>
    </row>
    <row r="7" spans="1:20" ht="13.5" customHeight="1" x14ac:dyDescent="0.2">
      <c r="A7" s="53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2</v>
      </c>
      <c r="H7" s="33"/>
      <c r="I7" s="27">
        <f>IF(G7&gt;0,G7*34, " ")</f>
        <v>68</v>
      </c>
      <c r="J7" s="28" t="str">
        <f>IF(H7&gt;0,H7*34, " ")</f>
        <v xml:space="preserve"> </v>
      </c>
      <c r="K7" s="32">
        <v>2</v>
      </c>
      <c r="L7" s="33"/>
      <c r="M7" s="27">
        <f>IF(K7&gt;0,K7*32, " ")</f>
        <v>64</v>
      </c>
      <c r="N7" s="28" t="str">
        <f>IF(L7&gt;0,L7*32, " ")</f>
        <v xml:space="preserve"> </v>
      </c>
      <c r="O7" s="138">
        <f>IF(C7+G7+K7&gt;0,C7+G7+K7, " ")</f>
        <v>7</v>
      </c>
      <c r="P7" s="139" t="str">
        <f>IF(D7+H7+L7&gt;0, D7+H7+L7, " ")</f>
        <v xml:space="preserve"> </v>
      </c>
      <c r="Q7" s="139">
        <f>IF(O7&lt;&gt;" ", (IF(E7&lt;&gt;" ", E7, 0)+IF(I7&lt;&gt;" ", I7, 0)+IF(M7&lt;&gt;" ", M7, 0)), " ")</f>
        <v>234</v>
      </c>
      <c r="R7" s="140" t="str">
        <f>IF(P7&lt;&gt;" ", (IF(F7&lt;&gt;" ", F7, 0)+IF(J7&lt;&gt;" ", J7, 0)+IF(N7&lt;&gt;" ", N7, 0)), " ")</f>
        <v xml:space="preserve"> </v>
      </c>
      <c r="S7" s="9"/>
      <c r="T7" s="9"/>
    </row>
    <row r="8" spans="1:20" ht="13.5" customHeight="1" x14ac:dyDescent="0.2">
      <c r="A8" s="53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/>
      <c r="L8" s="36"/>
      <c r="M8" s="29" t="str">
        <f>IF(K8&gt;0,K8*32, " ")</f>
        <v xml:space="preserve"> </v>
      </c>
      <c r="N8" s="30" t="str">
        <f>IF(L8&gt;0,L8*32, " ")</f>
        <v xml:space="preserve"> </v>
      </c>
      <c r="O8" s="136">
        <f t="shared" ref="O8:O12" si="0">IF(C8+G8+K8&gt;0,C8+G8+K8, " ")</f>
        <v>4</v>
      </c>
      <c r="P8" s="29" t="str">
        <f t="shared" ref="P8:P13" si="1">IF(D8+H8+L8&gt;0, D8+H8+L8, " ")</f>
        <v xml:space="preserve"> </v>
      </c>
      <c r="Q8" s="29">
        <f t="shared" ref="Q8:Q13" si="2">IF(O8&lt;&gt;" ", (IF(E8&lt;&gt;" ", E8, 0)+IF(I8&lt;&gt;" ", I8, 0)+IF(M8&lt;&gt;" ", M8, 0)), " ")</f>
        <v>136</v>
      </c>
      <c r="R8" s="30" t="str">
        <f t="shared" ref="R8:R13" si="3">IF(P8&lt;&gt;" ", (IF(F8&lt;&gt;" ", F8, 0)+IF(J8&lt;&gt;" ", J8, 0)+IF(N8&lt;&gt;" ", N8, 0)), " ")</f>
        <v xml:space="preserve"> </v>
      </c>
      <c r="S8" s="9"/>
      <c r="T8" s="9"/>
    </row>
    <row r="9" spans="1:20" ht="13.5" customHeight="1" x14ac:dyDescent="0.2">
      <c r="A9" s="53">
        <v>3</v>
      </c>
      <c r="B9" s="34" t="s">
        <v>14</v>
      </c>
      <c r="C9" s="35">
        <v>2</v>
      </c>
      <c r="D9" s="36"/>
      <c r="E9" s="29">
        <f t="shared" ref="E9:F13" si="4">IF(C9&gt;0,C9*34, " ")</f>
        <v>68</v>
      </c>
      <c r="F9" s="30" t="str">
        <f t="shared" si="4"/>
        <v xml:space="preserve"> </v>
      </c>
      <c r="G9" s="36">
        <v>2</v>
      </c>
      <c r="H9" s="36"/>
      <c r="I9" s="29">
        <f t="shared" ref="I9:J13" si="5">IF(G9&gt;0,G9*34, " ")</f>
        <v>68</v>
      </c>
      <c r="J9" s="30" t="str">
        <f t="shared" si="5"/>
        <v xml:space="preserve"> </v>
      </c>
      <c r="K9" s="35">
        <v>2</v>
      </c>
      <c r="L9" s="36"/>
      <c r="M9" s="29">
        <f t="shared" ref="M9:N13" si="6">IF(K9&gt;0,K9*32, " ")</f>
        <v>64</v>
      </c>
      <c r="N9" s="30" t="str">
        <f t="shared" si="6"/>
        <v xml:space="preserve"> </v>
      </c>
      <c r="O9" s="13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3.5" customHeight="1" x14ac:dyDescent="0.2">
      <c r="A10" s="53">
        <v>4</v>
      </c>
      <c r="B10" s="37" t="s">
        <v>15</v>
      </c>
      <c r="C10" s="35">
        <v>3</v>
      </c>
      <c r="D10" s="36"/>
      <c r="E10" s="29">
        <f t="shared" si="4"/>
        <v>102</v>
      </c>
      <c r="F10" s="30" t="str">
        <f t="shared" si="4"/>
        <v xml:space="preserve"> </v>
      </c>
      <c r="G10" s="36">
        <v>2</v>
      </c>
      <c r="H10" s="36"/>
      <c r="I10" s="29">
        <f t="shared" si="5"/>
        <v>68</v>
      </c>
      <c r="J10" s="30" t="str">
        <f t="shared" si="5"/>
        <v xml:space="preserve"> </v>
      </c>
      <c r="K10" s="35"/>
      <c r="L10" s="36"/>
      <c r="M10" s="29" t="str">
        <f t="shared" si="6"/>
        <v xml:space="preserve"> </v>
      </c>
      <c r="N10" s="30" t="str">
        <f t="shared" si="6"/>
        <v xml:space="preserve"> </v>
      </c>
      <c r="O10" s="136">
        <f t="shared" si="0"/>
        <v>5</v>
      </c>
      <c r="P10" s="29" t="str">
        <f t="shared" si="1"/>
        <v xml:space="preserve"> </v>
      </c>
      <c r="Q10" s="29">
        <f t="shared" si="2"/>
        <v>170</v>
      </c>
      <c r="R10" s="30" t="str">
        <f t="shared" si="3"/>
        <v xml:space="preserve"> </v>
      </c>
      <c r="S10" s="9"/>
      <c r="T10" s="9"/>
    </row>
    <row r="11" spans="1:20" ht="13.5" customHeight="1" x14ac:dyDescent="0.2">
      <c r="A11" s="53">
        <v>5</v>
      </c>
      <c r="B11" s="37" t="s">
        <v>20</v>
      </c>
      <c r="C11" s="35">
        <v>2</v>
      </c>
      <c r="D11" s="36"/>
      <c r="E11" s="29">
        <f t="shared" si="4"/>
        <v>68</v>
      </c>
      <c r="F11" s="30" t="str">
        <f t="shared" si="4"/>
        <v xml:space="preserve"> </v>
      </c>
      <c r="G11" s="36"/>
      <c r="H11" s="36"/>
      <c r="I11" s="29" t="str">
        <f t="shared" si="5"/>
        <v xml:space="preserve"> </v>
      </c>
      <c r="J11" s="30" t="str">
        <f t="shared" si="5"/>
        <v xml:space="preserve"> </v>
      </c>
      <c r="K11" s="35"/>
      <c r="L11" s="36"/>
      <c r="M11" s="29" t="str">
        <f t="shared" si="6"/>
        <v xml:space="preserve"> </v>
      </c>
      <c r="N11" s="30" t="str">
        <f t="shared" si="6"/>
        <v xml:space="preserve"> </v>
      </c>
      <c r="O11" s="136">
        <f t="shared" si="0"/>
        <v>2</v>
      </c>
      <c r="P11" s="29" t="str">
        <f t="shared" si="1"/>
        <v xml:space="preserve"> </v>
      </c>
      <c r="Q11" s="29">
        <f t="shared" si="2"/>
        <v>68</v>
      </c>
      <c r="R11" s="30" t="str">
        <f t="shared" si="3"/>
        <v xml:space="preserve"> </v>
      </c>
      <c r="S11" s="9"/>
      <c r="T11" s="9"/>
    </row>
    <row r="12" spans="1:20" ht="13.5" customHeight="1" x14ac:dyDescent="0.2">
      <c r="A12" s="53">
        <v>6</v>
      </c>
      <c r="B12" s="34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29" t="str">
        <f t="shared" si="5"/>
        <v xml:space="preserve"> </v>
      </c>
      <c r="J12" s="30" t="str">
        <f t="shared" si="5"/>
        <v xml:space="preserve"> </v>
      </c>
      <c r="K12" s="35"/>
      <c r="L12" s="36"/>
      <c r="M12" s="29" t="str">
        <f t="shared" si="6"/>
        <v xml:space="preserve"> </v>
      </c>
      <c r="N12" s="30" t="str">
        <f t="shared" si="6"/>
        <v xml:space="preserve"> </v>
      </c>
      <c r="O12" s="13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3.5" customHeight="1" x14ac:dyDescent="0.2">
      <c r="A13" s="53">
        <v>7</v>
      </c>
      <c r="B13" s="34" t="s">
        <v>50</v>
      </c>
      <c r="C13" s="35"/>
      <c r="D13" s="36"/>
      <c r="E13" s="29" t="str">
        <f t="shared" si="4"/>
        <v xml:space="preserve"> </v>
      </c>
      <c r="F13" s="30" t="str">
        <f t="shared" si="4"/>
        <v xml:space="preserve"> </v>
      </c>
      <c r="G13" s="36"/>
      <c r="H13" s="36"/>
      <c r="I13" s="29" t="str">
        <f t="shared" si="5"/>
        <v xml:space="preserve"> </v>
      </c>
      <c r="J13" s="30" t="str">
        <f t="shared" si="5"/>
        <v xml:space="preserve"> </v>
      </c>
      <c r="K13" s="35">
        <v>2</v>
      </c>
      <c r="L13" s="36"/>
      <c r="M13" s="29">
        <f t="shared" si="6"/>
        <v>64</v>
      </c>
      <c r="N13" s="30" t="str">
        <f t="shared" si="6"/>
        <v xml:space="preserve"> </v>
      </c>
      <c r="O13" s="13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3.5" customHeight="1" x14ac:dyDescent="0.2">
      <c r="A14" s="53">
        <v>8</v>
      </c>
      <c r="B14" s="34" t="s">
        <v>22</v>
      </c>
      <c r="C14" s="35">
        <v>2</v>
      </c>
      <c r="D14" s="36"/>
      <c r="E14" s="29">
        <f t="shared" ref="E14:E16" si="7">IF(C14&gt;0,C14*34, " ")</f>
        <v>68</v>
      </c>
      <c r="F14" s="30" t="str">
        <f t="shared" ref="F14" si="8">IF(D14&gt;0,D14*34, " ")</f>
        <v xml:space="preserve"> </v>
      </c>
      <c r="G14" s="36"/>
      <c r="H14" s="36"/>
      <c r="I14" s="29" t="str">
        <f t="shared" ref="I14:I16" si="9">IF(G14&gt;0,G14*34, " ")</f>
        <v xml:space="preserve"> </v>
      </c>
      <c r="J14" s="30" t="str">
        <f t="shared" ref="J14" si="10">IF(H14&gt;0,H14*34, " ")</f>
        <v xml:space="preserve"> </v>
      </c>
      <c r="K14" s="35"/>
      <c r="L14" s="36"/>
      <c r="M14" s="29" t="str">
        <f t="shared" ref="M14:N17" si="11">IF(K14&gt;0,K14*32, " ")</f>
        <v xml:space="preserve"> </v>
      </c>
      <c r="N14" s="30" t="str">
        <f t="shared" ref="N14" si="12">IF(L14&gt;0,L14*32, " ")</f>
        <v xml:space="preserve"> </v>
      </c>
      <c r="O14" s="161">
        <f t="shared" ref="O14" si="13">IF(C14+G14+K14&gt;0,C14+G14+K14, " ")</f>
        <v>2</v>
      </c>
      <c r="P14" s="29" t="str">
        <f t="shared" ref="P14" si="14">IF(D14+H14+L14&gt;0, D14+H14+L14, " ")</f>
        <v xml:space="preserve"> </v>
      </c>
      <c r="Q14" s="29">
        <f t="shared" ref="Q14:R17" si="15">IF(O14&lt;&gt;" ", (IF(E14&lt;&gt;" ", E14, 0)+IF(I14&lt;&gt;" ", I14, 0)+IF(M14&lt;&gt;" ", M14, 0)), " ")</f>
        <v>68</v>
      </c>
      <c r="R14" s="30" t="str">
        <f t="shared" ref="R14" si="16">IF(P14&lt;&gt;" ", (IF(F14&lt;&gt;" ", F14, 0)+IF(J14&lt;&gt;" ", J14, 0)+IF(N14&lt;&gt;" ", N14, 0)), " ")</f>
        <v xml:space="preserve"> </v>
      </c>
      <c r="S14" s="9"/>
      <c r="T14" s="9"/>
    </row>
    <row r="15" spans="1:20" ht="13.5" customHeight="1" x14ac:dyDescent="0.2">
      <c r="A15" s="53">
        <v>9</v>
      </c>
      <c r="B15" s="47" t="s">
        <v>51</v>
      </c>
      <c r="C15" s="35">
        <v>1</v>
      </c>
      <c r="D15" s="36"/>
      <c r="E15" s="29">
        <f t="shared" si="7"/>
        <v>34</v>
      </c>
      <c r="F15" s="30"/>
      <c r="G15" s="36">
        <v>1</v>
      </c>
      <c r="H15" s="36"/>
      <c r="I15" s="29">
        <f t="shared" si="9"/>
        <v>34</v>
      </c>
      <c r="J15" s="30"/>
      <c r="K15" s="39">
        <v>1</v>
      </c>
      <c r="L15" s="36"/>
      <c r="M15" s="29">
        <f t="shared" si="11"/>
        <v>32</v>
      </c>
      <c r="N15" s="30"/>
      <c r="O15" s="162">
        <f>SUM(C15,G15,K15)</f>
        <v>3</v>
      </c>
      <c r="P15" s="159"/>
      <c r="Q15" s="139">
        <f t="shared" si="15"/>
        <v>100</v>
      </c>
      <c r="R15" s="160"/>
      <c r="S15" s="9"/>
      <c r="T15" s="9"/>
    </row>
    <row r="16" spans="1:20" ht="13.5" customHeight="1" x14ac:dyDescent="0.2">
      <c r="A16" s="53">
        <v>10</v>
      </c>
      <c r="B16" s="81" t="s">
        <v>52</v>
      </c>
      <c r="C16" s="35">
        <v>1</v>
      </c>
      <c r="D16" s="36"/>
      <c r="E16" s="29">
        <f t="shared" si="7"/>
        <v>34</v>
      </c>
      <c r="F16" s="30"/>
      <c r="G16" s="36">
        <v>1</v>
      </c>
      <c r="H16" s="36"/>
      <c r="I16" s="29">
        <f t="shared" si="9"/>
        <v>34</v>
      </c>
      <c r="J16" s="30"/>
      <c r="K16" s="39"/>
      <c r="L16" s="36"/>
      <c r="M16" s="29" t="str">
        <f t="shared" si="11"/>
        <v xml:space="preserve"> </v>
      </c>
      <c r="N16" s="30"/>
      <c r="O16" s="161">
        <v>2</v>
      </c>
      <c r="P16" s="157"/>
      <c r="Q16" s="29">
        <f t="shared" si="15"/>
        <v>68</v>
      </c>
      <c r="R16" s="158"/>
      <c r="S16" s="9"/>
      <c r="T16" s="9"/>
    </row>
    <row r="17" spans="1:20" ht="13.5" customHeight="1" thickBot="1" x14ac:dyDescent="0.25">
      <c r="A17" s="53">
        <v>11</v>
      </c>
      <c r="B17" s="34" t="s">
        <v>53</v>
      </c>
      <c r="C17" s="35"/>
      <c r="D17" s="36"/>
      <c r="E17" s="29" t="str">
        <f>IF(C17&gt;0,C17*34, " ")</f>
        <v xml:space="preserve"> </v>
      </c>
      <c r="F17" s="30"/>
      <c r="G17" s="36"/>
      <c r="H17" s="36"/>
      <c r="I17" s="29"/>
      <c r="J17" s="30"/>
      <c r="K17" s="39">
        <v>1</v>
      </c>
      <c r="L17" s="36"/>
      <c r="M17" s="29">
        <f t="shared" si="11"/>
        <v>32</v>
      </c>
      <c r="N17" s="30" t="str">
        <f t="shared" si="11"/>
        <v xml:space="preserve"> </v>
      </c>
      <c r="O17" s="161">
        <v>1</v>
      </c>
      <c r="P17" s="145" t="str">
        <f t="shared" ref="P17" si="17">IF(D17+H17+L17&gt;0, D17+H17+L17, " ")</f>
        <v xml:space="preserve"> </v>
      </c>
      <c r="Q17" s="29">
        <f t="shared" si="15"/>
        <v>32</v>
      </c>
      <c r="R17" s="137" t="str">
        <f t="shared" si="15"/>
        <v xml:space="preserve"> </v>
      </c>
      <c r="S17" s="9"/>
      <c r="T17" s="9"/>
    </row>
    <row r="18" spans="1:20" ht="13.5" customHeight="1" thickBot="1" x14ac:dyDescent="0.25">
      <c r="A18" s="227" t="s">
        <v>16</v>
      </c>
      <c r="B18" s="228"/>
      <c r="C18" s="10" t="s">
        <v>9</v>
      </c>
      <c r="D18" s="11" t="s">
        <v>10</v>
      </c>
      <c r="E18" s="11" t="s">
        <v>9</v>
      </c>
      <c r="F18" s="12" t="s">
        <v>10</v>
      </c>
      <c r="G18" s="13" t="s">
        <v>9</v>
      </c>
      <c r="H18" s="11" t="s">
        <v>10</v>
      </c>
      <c r="I18" s="11" t="s">
        <v>9</v>
      </c>
      <c r="J18" s="14" t="s">
        <v>10</v>
      </c>
      <c r="K18" s="10" t="s">
        <v>9</v>
      </c>
      <c r="L18" s="11" t="s">
        <v>10</v>
      </c>
      <c r="M18" s="11" t="s">
        <v>9</v>
      </c>
      <c r="N18" s="12" t="s">
        <v>10</v>
      </c>
      <c r="O18" s="10" t="s">
        <v>9</v>
      </c>
      <c r="P18" s="11" t="s">
        <v>10</v>
      </c>
      <c r="Q18" s="11" t="s">
        <v>9</v>
      </c>
      <c r="R18" s="12" t="s">
        <v>10</v>
      </c>
      <c r="S18" s="9"/>
      <c r="T18" s="9"/>
    </row>
    <row r="19" spans="1:20" ht="13.5" customHeight="1" x14ac:dyDescent="0.2">
      <c r="A19" s="53">
        <v>1</v>
      </c>
      <c r="B19" s="31" t="s">
        <v>24</v>
      </c>
      <c r="C19" s="40">
        <v>2</v>
      </c>
      <c r="D19" s="41"/>
      <c r="E19" s="27">
        <f>IF(C19&gt;0,C19*34, " ")</f>
        <v>68</v>
      </c>
      <c r="F19" s="28" t="str">
        <f>IF(D19&gt;0,D19*34, " ")</f>
        <v xml:space="preserve"> </v>
      </c>
      <c r="G19" s="41"/>
      <c r="H19" s="41"/>
      <c r="I19" s="27" t="str">
        <f>IF(G19&gt;0,G19*34, " ")</f>
        <v xml:space="preserve"> </v>
      </c>
      <c r="J19" s="28" t="str">
        <f>IF(H19&gt;0,H19*34, " ")</f>
        <v xml:space="preserve"> </v>
      </c>
      <c r="K19" s="44"/>
      <c r="L19" s="45"/>
      <c r="M19" s="27" t="str">
        <f>IF(K19&gt;0,K19*32, " ")</f>
        <v xml:space="preserve"> </v>
      </c>
      <c r="N19" s="28" t="str">
        <f>IF(L19&gt;0,L19*32, " ")</f>
        <v xml:space="preserve"> </v>
      </c>
      <c r="O19" s="138">
        <f>IF(C19+G19+K19&gt;0,C19+G19+K19, " ")</f>
        <v>2</v>
      </c>
      <c r="P19" s="139" t="str">
        <f>IF(D19+H19+L19&gt;0, D19+H19+L19, " ")</f>
        <v xml:space="preserve"> </v>
      </c>
      <c r="Q19" s="139">
        <f>IF(O19&lt;&gt;" ", (IF(E19&lt;&gt;" ", E19, 0)+IF(I19&lt;&gt;" ", I19, 0)+IF(M19&lt;&gt;" ", M19, 0)), " ")</f>
        <v>68</v>
      </c>
      <c r="R19" s="140" t="str">
        <f>IF(P19&lt;&gt;" ", (IF(F19&lt;&gt;" ", F19, 0)+IF(J19&lt;&gt;" ", J19, 0)+IF(N19&lt;&gt;" ", N19, 0)), " ")</f>
        <v xml:space="preserve"> </v>
      </c>
      <c r="S19" s="9"/>
      <c r="T19" s="9"/>
    </row>
    <row r="20" spans="1:20" ht="13.5" customHeight="1" x14ac:dyDescent="0.2">
      <c r="A20" s="54">
        <v>2</v>
      </c>
      <c r="B20" s="34" t="s">
        <v>25</v>
      </c>
      <c r="C20" s="42">
        <v>3</v>
      </c>
      <c r="D20" s="43"/>
      <c r="E20" s="29">
        <f>IF(C20&gt;0,C20*34, " ")</f>
        <v>102</v>
      </c>
      <c r="F20" s="30" t="str">
        <f>IF(D20&gt;0,D20*34, " ")</f>
        <v xml:space="preserve"> </v>
      </c>
      <c r="G20" s="43"/>
      <c r="H20" s="43"/>
      <c r="I20" s="29" t="str">
        <f>IF(G20&gt;0,G20*34, " ")</f>
        <v xml:space="preserve"> </v>
      </c>
      <c r="J20" s="30" t="str">
        <f>IF(H20&gt;0,H20*34, " ")</f>
        <v xml:space="preserve"> </v>
      </c>
      <c r="K20" s="42"/>
      <c r="L20" s="43"/>
      <c r="M20" s="29" t="str">
        <f>IF(K20&gt;0,K20*32, " ")</f>
        <v xml:space="preserve"> </v>
      </c>
      <c r="N20" s="30" t="str">
        <f>IF(L20&gt;0,L20*32, " ")</f>
        <v xml:space="preserve"> </v>
      </c>
      <c r="O20" s="136">
        <f t="shared" ref="O20:O28" si="18">IF(C20+G20+K20&gt;0,C20+G20+K20, " ")</f>
        <v>3</v>
      </c>
      <c r="P20" s="29" t="str">
        <f t="shared" ref="P20:P28" si="19">IF(D20+H20+L20&gt;0, D20+H20+L20, " ")</f>
        <v xml:space="preserve"> </v>
      </c>
      <c r="Q20" s="29">
        <f t="shared" ref="Q20:Q28" si="20">IF(O20&lt;&gt;" ", (IF(E20&lt;&gt;" ", E20, 0)+IF(I20&lt;&gt;" ", I20, 0)+IF(M20&lt;&gt;" ", M20, 0)), " ")</f>
        <v>102</v>
      </c>
      <c r="R20" s="30" t="str">
        <f t="shared" ref="R20:R28" si="21">IF(P20&lt;&gt;" ", (IF(F20&lt;&gt;" ", F20, 0)+IF(J20&lt;&gt;" ", J20, 0)+IF(N20&lt;&gt;" ", N20, 0)), " ")</f>
        <v xml:space="preserve"> </v>
      </c>
      <c r="S20" s="9"/>
      <c r="T20" s="9"/>
    </row>
    <row r="21" spans="1:20" ht="13.5" customHeight="1" x14ac:dyDescent="0.2">
      <c r="A21" s="54">
        <v>3</v>
      </c>
      <c r="B21" s="34" t="s">
        <v>26</v>
      </c>
      <c r="C21" s="42">
        <v>2</v>
      </c>
      <c r="D21" s="43"/>
      <c r="E21" s="29">
        <f t="shared" ref="E21:F30" si="22">IF(C21&gt;0,C21*34, " ")</f>
        <v>68</v>
      </c>
      <c r="F21" s="30" t="str">
        <f t="shared" si="22"/>
        <v xml:space="preserve"> </v>
      </c>
      <c r="G21" s="43">
        <v>2</v>
      </c>
      <c r="H21" s="43">
        <v>1</v>
      </c>
      <c r="I21" s="29">
        <f t="shared" ref="I21:J30" si="23">IF(G21&gt;0,G21*34, " ")</f>
        <v>68</v>
      </c>
      <c r="J21" s="30">
        <f t="shared" si="23"/>
        <v>34</v>
      </c>
      <c r="K21" s="42">
        <v>2</v>
      </c>
      <c r="L21" s="43">
        <v>1</v>
      </c>
      <c r="M21" s="29">
        <f t="shared" ref="M21:N30" si="24">IF(K21&gt;0,K21*32, " ")</f>
        <v>64</v>
      </c>
      <c r="N21" s="30">
        <f t="shared" si="24"/>
        <v>32</v>
      </c>
      <c r="O21" s="136">
        <f t="shared" si="18"/>
        <v>6</v>
      </c>
      <c r="P21" s="29">
        <f t="shared" si="19"/>
        <v>2</v>
      </c>
      <c r="Q21" s="29">
        <f t="shared" si="20"/>
        <v>200</v>
      </c>
      <c r="R21" s="30">
        <f t="shared" si="21"/>
        <v>66</v>
      </c>
      <c r="S21" s="9"/>
      <c r="T21" s="9"/>
    </row>
    <row r="22" spans="1:20" ht="13.5" customHeight="1" x14ac:dyDescent="0.2">
      <c r="A22" s="54">
        <v>4</v>
      </c>
      <c r="B22" s="34" t="s">
        <v>30</v>
      </c>
      <c r="C22" s="42">
        <v>2</v>
      </c>
      <c r="D22" s="43"/>
      <c r="E22" s="29">
        <f>IF(C22&gt;0,C22*34, " ")</f>
        <v>68</v>
      </c>
      <c r="F22" s="30" t="str">
        <f>IF(D22&gt;0,D22*34, " ")</f>
        <v xml:space="preserve"> </v>
      </c>
      <c r="G22" s="43">
        <v>2</v>
      </c>
      <c r="H22" s="43"/>
      <c r="I22" s="29">
        <f>IF(G22&gt;0,G22*34, " ")</f>
        <v>68</v>
      </c>
      <c r="J22" s="30" t="str">
        <f>IF(H22&gt;0,H22*34, " ")</f>
        <v xml:space="preserve"> </v>
      </c>
      <c r="K22" s="42">
        <v>2</v>
      </c>
      <c r="L22" s="43"/>
      <c r="M22" s="29">
        <f>IF(K22&gt;0,K22*32, " ")</f>
        <v>64</v>
      </c>
      <c r="N22" s="30" t="str">
        <f>IF(L22&gt;0,L22*32, " ")</f>
        <v xml:space="preserve"> </v>
      </c>
      <c r="O22" s="136">
        <f t="shared" si="18"/>
        <v>6</v>
      </c>
      <c r="P22" s="29" t="str">
        <f t="shared" si="19"/>
        <v xml:space="preserve"> </v>
      </c>
      <c r="Q22" s="29">
        <f t="shared" si="20"/>
        <v>200</v>
      </c>
      <c r="R22" s="30" t="str">
        <f t="shared" si="21"/>
        <v xml:space="preserve"> </v>
      </c>
      <c r="S22" s="9"/>
      <c r="T22" s="9"/>
    </row>
    <row r="23" spans="1:20" ht="13.5" customHeight="1" x14ac:dyDescent="0.2">
      <c r="A23" s="54">
        <v>5</v>
      </c>
      <c r="B23" s="34" t="s">
        <v>27</v>
      </c>
      <c r="C23" s="42"/>
      <c r="D23" s="43"/>
      <c r="E23" s="29" t="str">
        <f t="shared" si="22"/>
        <v xml:space="preserve"> </v>
      </c>
      <c r="F23" s="30" t="str">
        <f t="shared" si="22"/>
        <v xml:space="preserve"> </v>
      </c>
      <c r="G23" s="43">
        <v>1</v>
      </c>
      <c r="H23" s="43">
        <v>1</v>
      </c>
      <c r="I23" s="29">
        <f t="shared" si="23"/>
        <v>34</v>
      </c>
      <c r="J23" s="30">
        <f t="shared" si="23"/>
        <v>34</v>
      </c>
      <c r="K23" s="42">
        <v>1</v>
      </c>
      <c r="L23" s="43">
        <v>1</v>
      </c>
      <c r="M23" s="29">
        <f t="shared" si="24"/>
        <v>32</v>
      </c>
      <c r="N23" s="30">
        <f t="shared" si="24"/>
        <v>32</v>
      </c>
      <c r="O23" s="136">
        <f t="shared" si="18"/>
        <v>2</v>
      </c>
      <c r="P23" s="29">
        <f t="shared" si="19"/>
        <v>2</v>
      </c>
      <c r="Q23" s="29">
        <f t="shared" si="20"/>
        <v>66</v>
      </c>
      <c r="R23" s="30">
        <f t="shared" si="21"/>
        <v>66</v>
      </c>
      <c r="S23" s="9"/>
      <c r="T23" s="9"/>
    </row>
    <row r="24" spans="1:20" ht="13.5" customHeight="1" x14ac:dyDescent="0.2">
      <c r="A24" s="54">
        <v>6</v>
      </c>
      <c r="B24" s="34" t="s">
        <v>57</v>
      </c>
      <c r="C24" s="42"/>
      <c r="D24" s="43"/>
      <c r="E24" s="29"/>
      <c r="F24" s="30"/>
      <c r="G24" s="43">
        <v>2</v>
      </c>
      <c r="H24" s="43"/>
      <c r="I24" s="29">
        <f t="shared" si="23"/>
        <v>68</v>
      </c>
      <c r="J24" s="30"/>
      <c r="K24" s="42"/>
      <c r="L24" s="43"/>
      <c r="M24" s="29"/>
      <c r="N24" s="30"/>
      <c r="O24" s="136">
        <v>2</v>
      </c>
      <c r="P24" s="29"/>
      <c r="Q24" s="139">
        <f>IF(O24&lt;&gt;" ", (IF(E24&lt;&gt;" ", E24, 0)+IF(I24&lt;&gt;" ", I24, 0)+IF(M24&lt;&gt;" ", M24, 0)), " ")</f>
        <v>68</v>
      </c>
      <c r="R24" s="30"/>
      <c r="S24" s="9"/>
      <c r="T24" s="9"/>
    </row>
    <row r="25" spans="1:20" ht="13.5" customHeight="1" x14ac:dyDescent="0.2">
      <c r="A25" s="54">
        <v>7</v>
      </c>
      <c r="B25" s="34" t="s">
        <v>73</v>
      </c>
      <c r="C25" s="42"/>
      <c r="D25" s="43"/>
      <c r="E25" s="29" t="str">
        <f t="shared" si="22"/>
        <v xml:space="preserve"> </v>
      </c>
      <c r="F25" s="30" t="str">
        <f t="shared" si="22"/>
        <v xml:space="preserve"> </v>
      </c>
      <c r="G25" s="43">
        <v>2</v>
      </c>
      <c r="H25" s="43"/>
      <c r="I25" s="29">
        <f t="shared" si="23"/>
        <v>68</v>
      </c>
      <c r="J25" s="30" t="str">
        <f t="shared" si="23"/>
        <v xml:space="preserve"> </v>
      </c>
      <c r="K25" s="42"/>
      <c r="L25" s="43"/>
      <c r="M25" s="29" t="str">
        <f t="shared" si="24"/>
        <v xml:space="preserve"> </v>
      </c>
      <c r="N25" s="30" t="str">
        <f t="shared" si="24"/>
        <v xml:space="preserve"> </v>
      </c>
      <c r="O25" s="136">
        <f t="shared" si="18"/>
        <v>2</v>
      </c>
      <c r="P25" s="29" t="str">
        <f t="shared" si="19"/>
        <v xml:space="preserve"> </v>
      </c>
      <c r="Q25" s="139">
        <f>IF(O25&lt;&gt;" ", (IF(E25&lt;&gt;" ", E25, 0)+IF(I25&lt;&gt;" ", I25, 0)+IF(M25&lt;&gt;" ", M25, 0)), " ")</f>
        <v>68</v>
      </c>
      <c r="R25" s="30" t="str">
        <f t="shared" si="21"/>
        <v xml:space="preserve"> </v>
      </c>
      <c r="S25" s="9"/>
      <c r="T25" s="9"/>
    </row>
    <row r="26" spans="1:20" ht="13.5" customHeight="1" x14ac:dyDescent="0.2">
      <c r="A26" s="54">
        <v>8</v>
      </c>
      <c r="B26" s="117" t="s">
        <v>40</v>
      </c>
      <c r="C26" s="42"/>
      <c r="D26" s="43"/>
      <c r="E26" s="29"/>
      <c r="F26" s="30"/>
      <c r="G26" s="116"/>
      <c r="H26" s="43"/>
      <c r="I26" s="29"/>
      <c r="J26" s="30"/>
      <c r="K26" s="43">
        <v>2</v>
      </c>
      <c r="L26" s="43"/>
      <c r="M26" s="29">
        <f t="shared" si="24"/>
        <v>64</v>
      </c>
      <c r="N26" s="30"/>
      <c r="O26" s="136">
        <f t="shared" si="18"/>
        <v>2</v>
      </c>
      <c r="P26" s="29" t="str">
        <f t="shared" si="19"/>
        <v xml:space="preserve"> </v>
      </c>
      <c r="Q26" s="29">
        <f t="shared" si="20"/>
        <v>64</v>
      </c>
      <c r="R26" s="30" t="str">
        <f t="shared" si="21"/>
        <v xml:space="preserve"> </v>
      </c>
      <c r="S26" s="9"/>
      <c r="T26" s="1"/>
    </row>
    <row r="27" spans="1:20" ht="13.5" customHeight="1" x14ac:dyDescent="0.2">
      <c r="A27" s="54">
        <v>9</v>
      </c>
      <c r="B27" s="118" t="s">
        <v>63</v>
      </c>
      <c r="C27" s="42"/>
      <c r="D27" s="43"/>
      <c r="E27" s="29"/>
      <c r="F27" s="30"/>
      <c r="G27" s="116"/>
      <c r="H27" s="43"/>
      <c r="I27" s="29"/>
      <c r="J27" s="30"/>
      <c r="K27" s="116"/>
      <c r="L27" s="43">
        <v>2</v>
      </c>
      <c r="M27" s="29" t="str">
        <f t="shared" si="24"/>
        <v xml:space="preserve"> </v>
      </c>
      <c r="N27" s="30">
        <f t="shared" si="24"/>
        <v>64</v>
      </c>
      <c r="O27" s="136" t="str">
        <f t="shared" si="18"/>
        <v xml:space="preserve"> </v>
      </c>
      <c r="P27" s="29">
        <v>2</v>
      </c>
      <c r="Q27" s="29" t="str">
        <f t="shared" si="20"/>
        <v xml:space="preserve"> </v>
      </c>
      <c r="R27" s="30">
        <v>64</v>
      </c>
      <c r="S27" s="9"/>
      <c r="T27" s="1"/>
    </row>
    <row r="28" spans="1:20" ht="13.5" customHeight="1" x14ac:dyDescent="0.2">
      <c r="A28" s="54">
        <v>10</v>
      </c>
      <c r="B28" s="34" t="s">
        <v>32</v>
      </c>
      <c r="C28" s="42"/>
      <c r="D28" s="43">
        <v>6</v>
      </c>
      <c r="E28" s="29" t="str">
        <f t="shared" si="22"/>
        <v xml:space="preserve"> </v>
      </c>
      <c r="F28" s="30">
        <f t="shared" si="22"/>
        <v>204</v>
      </c>
      <c r="G28" s="43"/>
      <c r="H28" s="43">
        <v>12</v>
      </c>
      <c r="I28" s="29" t="str">
        <f t="shared" si="23"/>
        <v xml:space="preserve"> </v>
      </c>
      <c r="J28" s="30">
        <f t="shared" si="23"/>
        <v>408</v>
      </c>
      <c r="K28" s="42"/>
      <c r="L28" s="43">
        <v>14</v>
      </c>
      <c r="M28" s="29" t="str">
        <f t="shared" si="24"/>
        <v xml:space="preserve"> </v>
      </c>
      <c r="N28" s="30">
        <f t="shared" si="24"/>
        <v>448</v>
      </c>
      <c r="O28" s="136" t="str">
        <f t="shared" si="18"/>
        <v xml:space="preserve"> </v>
      </c>
      <c r="P28" s="29">
        <f t="shared" si="19"/>
        <v>32</v>
      </c>
      <c r="Q28" s="29" t="str">
        <f t="shared" si="20"/>
        <v xml:space="preserve"> </v>
      </c>
      <c r="R28" s="30">
        <f t="shared" si="21"/>
        <v>1060</v>
      </c>
      <c r="S28" s="9"/>
      <c r="T28" s="9"/>
    </row>
    <row r="29" spans="1:20" ht="13.5" customHeight="1" x14ac:dyDescent="0.2">
      <c r="A29" s="54"/>
      <c r="B29" s="34" t="s">
        <v>47</v>
      </c>
      <c r="C29" s="42"/>
      <c r="D29" s="43"/>
      <c r="E29" s="29"/>
      <c r="F29" s="30"/>
      <c r="G29" s="43"/>
      <c r="H29" s="43"/>
      <c r="I29" s="29"/>
      <c r="J29" s="30"/>
      <c r="K29" s="42"/>
      <c r="L29" s="43"/>
      <c r="M29" s="29"/>
      <c r="N29" s="30"/>
      <c r="O29" s="136"/>
      <c r="P29" s="29"/>
      <c r="Q29" s="29"/>
      <c r="R29" s="30"/>
      <c r="S29" s="9"/>
      <c r="T29" s="9"/>
    </row>
    <row r="30" spans="1:20" ht="13.5" customHeight="1" thickBot="1" x14ac:dyDescent="0.25">
      <c r="A30" s="54"/>
      <c r="B30" s="34" t="s">
        <v>69</v>
      </c>
      <c r="C30" s="42"/>
      <c r="D30" s="43"/>
      <c r="E30" s="29" t="str">
        <f t="shared" si="22"/>
        <v xml:space="preserve"> </v>
      </c>
      <c r="F30" s="30" t="str">
        <f t="shared" si="22"/>
        <v xml:space="preserve"> </v>
      </c>
      <c r="G30" s="43"/>
      <c r="H30" s="43"/>
      <c r="I30" s="29" t="str">
        <f t="shared" si="23"/>
        <v xml:space="preserve"> </v>
      </c>
      <c r="J30" s="30" t="str">
        <f t="shared" si="23"/>
        <v xml:space="preserve"> </v>
      </c>
      <c r="K30" s="42"/>
      <c r="L30" s="43"/>
      <c r="M30" s="29" t="str">
        <f t="shared" si="24"/>
        <v xml:space="preserve"> </v>
      </c>
      <c r="N30" s="137" t="str">
        <f t="shared" si="24"/>
        <v xml:space="preserve"> </v>
      </c>
      <c r="O30" s="144"/>
      <c r="P30" s="145"/>
      <c r="Q30" s="145"/>
      <c r="R30" s="137"/>
      <c r="S30" s="9"/>
      <c r="T30" s="9"/>
    </row>
    <row r="31" spans="1:20" ht="15" customHeight="1" thickBot="1" x14ac:dyDescent="0.25">
      <c r="A31" s="229" t="s">
        <v>17</v>
      </c>
      <c r="B31" s="230"/>
      <c r="C31" s="150">
        <f>SUM(C7:C15)</f>
        <v>17</v>
      </c>
      <c r="D31" s="15">
        <f t="shared" ref="D31:R31" si="25">SUM(D7:D17)</f>
        <v>0</v>
      </c>
      <c r="E31" s="163">
        <f>SUM(E7:E15)</f>
        <v>578</v>
      </c>
      <c r="F31" s="16">
        <f t="shared" si="25"/>
        <v>0</v>
      </c>
      <c r="G31" s="150">
        <f>SUM(G7:G15)</f>
        <v>9</v>
      </c>
      <c r="H31" s="15">
        <f t="shared" si="25"/>
        <v>0</v>
      </c>
      <c r="I31" s="163">
        <f>SUM(I7:I15)</f>
        <v>306</v>
      </c>
      <c r="J31" s="16">
        <f t="shared" si="25"/>
        <v>0</v>
      </c>
      <c r="K31" s="150">
        <f>SUM(K7:K16)</f>
        <v>7</v>
      </c>
      <c r="L31" s="15">
        <f t="shared" si="25"/>
        <v>0</v>
      </c>
      <c r="M31" s="163">
        <f>SUM(M7:M15)</f>
        <v>224</v>
      </c>
      <c r="N31" s="16">
        <f t="shared" si="25"/>
        <v>0</v>
      </c>
      <c r="O31" s="151">
        <f>SUM(O7:O15)</f>
        <v>33</v>
      </c>
      <c r="P31" s="134">
        <f t="shared" si="25"/>
        <v>0</v>
      </c>
      <c r="Q31" s="152">
        <f>SUM(Q7:Q15)</f>
        <v>1108</v>
      </c>
      <c r="R31" s="135">
        <f t="shared" si="25"/>
        <v>0</v>
      </c>
      <c r="S31" s="9"/>
      <c r="T31" s="9"/>
    </row>
    <row r="32" spans="1:20" ht="15" customHeight="1" thickBot="1" x14ac:dyDescent="0.25">
      <c r="A32" s="231" t="s">
        <v>18</v>
      </c>
      <c r="B32" s="232"/>
      <c r="C32" s="17">
        <f t="shared" ref="C32:R32" si="26">SUM(C19:C30)</f>
        <v>9</v>
      </c>
      <c r="D32" s="18">
        <f t="shared" si="26"/>
        <v>6</v>
      </c>
      <c r="E32" s="18">
        <f t="shared" si="26"/>
        <v>306</v>
      </c>
      <c r="F32" s="19">
        <f t="shared" si="26"/>
        <v>204</v>
      </c>
      <c r="G32" s="17">
        <f t="shared" si="26"/>
        <v>9</v>
      </c>
      <c r="H32" s="18">
        <f t="shared" si="26"/>
        <v>14</v>
      </c>
      <c r="I32" s="18">
        <f t="shared" si="26"/>
        <v>306</v>
      </c>
      <c r="J32" s="19">
        <f t="shared" si="26"/>
        <v>476</v>
      </c>
      <c r="K32" s="17">
        <f t="shared" si="26"/>
        <v>7</v>
      </c>
      <c r="L32" s="18">
        <f t="shared" si="26"/>
        <v>18</v>
      </c>
      <c r="M32" s="18">
        <f t="shared" si="26"/>
        <v>224</v>
      </c>
      <c r="N32" s="19">
        <f t="shared" si="26"/>
        <v>576</v>
      </c>
      <c r="O32" s="17">
        <f t="shared" si="26"/>
        <v>25</v>
      </c>
      <c r="P32" s="18">
        <f t="shared" si="26"/>
        <v>38</v>
      </c>
      <c r="Q32" s="18">
        <f t="shared" si="26"/>
        <v>836</v>
      </c>
      <c r="R32" s="19">
        <f t="shared" si="26"/>
        <v>1256</v>
      </c>
      <c r="S32" s="20"/>
      <c r="T32" s="20"/>
    </row>
    <row r="33" spans="1:24" ht="15" customHeight="1" thickTop="1" thickBot="1" x14ac:dyDescent="0.25">
      <c r="A33" s="234" t="s">
        <v>19</v>
      </c>
      <c r="B33" s="235"/>
      <c r="C33" s="21">
        <f>C31+C32</f>
        <v>26</v>
      </c>
      <c r="D33" s="22">
        <f t="shared" ref="D33:R33" si="27">D31+D32</f>
        <v>6</v>
      </c>
      <c r="E33" s="22">
        <f t="shared" si="27"/>
        <v>884</v>
      </c>
      <c r="F33" s="23">
        <f t="shared" si="27"/>
        <v>204</v>
      </c>
      <c r="G33" s="21">
        <f t="shared" si="27"/>
        <v>18</v>
      </c>
      <c r="H33" s="22">
        <f t="shared" si="27"/>
        <v>14</v>
      </c>
      <c r="I33" s="22">
        <f t="shared" si="27"/>
        <v>612</v>
      </c>
      <c r="J33" s="23">
        <f t="shared" si="27"/>
        <v>476</v>
      </c>
      <c r="K33" s="21">
        <f t="shared" si="27"/>
        <v>14</v>
      </c>
      <c r="L33" s="22">
        <f t="shared" si="27"/>
        <v>18</v>
      </c>
      <c r="M33" s="22">
        <f t="shared" si="27"/>
        <v>448</v>
      </c>
      <c r="N33" s="23">
        <f t="shared" si="27"/>
        <v>576</v>
      </c>
      <c r="O33" s="21">
        <f t="shared" si="27"/>
        <v>58</v>
      </c>
      <c r="P33" s="22">
        <f t="shared" si="27"/>
        <v>38</v>
      </c>
      <c r="Q33" s="22">
        <f t="shared" si="27"/>
        <v>1944</v>
      </c>
      <c r="R33" s="23">
        <f t="shared" si="27"/>
        <v>1256</v>
      </c>
      <c r="S33" s="24"/>
      <c r="T33" s="24"/>
    </row>
    <row r="34" spans="1:24" ht="15" customHeight="1" thickTop="1" thickBot="1" x14ac:dyDescent="0.25">
      <c r="A34" s="236"/>
      <c r="B34" s="237"/>
      <c r="C34" s="190">
        <f>C33+D33</f>
        <v>32</v>
      </c>
      <c r="D34" s="238"/>
      <c r="E34" s="239">
        <f>E33+F33</f>
        <v>1088</v>
      </c>
      <c r="F34" s="240"/>
      <c r="G34" s="190">
        <f>G33+H33</f>
        <v>32</v>
      </c>
      <c r="H34" s="238"/>
      <c r="I34" s="239">
        <f>I33+J33</f>
        <v>1088</v>
      </c>
      <c r="J34" s="240"/>
      <c r="K34" s="190">
        <f>K33+L33</f>
        <v>32</v>
      </c>
      <c r="L34" s="238"/>
      <c r="M34" s="239">
        <f>M33+N33</f>
        <v>1024</v>
      </c>
      <c r="N34" s="240"/>
      <c r="O34" s="190">
        <f>O33+P33</f>
        <v>96</v>
      </c>
      <c r="P34" s="238"/>
      <c r="Q34" s="239">
        <f>Q33+R33</f>
        <v>3200</v>
      </c>
      <c r="R34" s="240"/>
      <c r="S34" s="24"/>
      <c r="T34" s="24"/>
    </row>
    <row r="35" spans="1:24" ht="6" customHeight="1" thickTop="1" x14ac:dyDescent="0.2">
      <c r="A35" s="25"/>
      <c r="B35" s="49"/>
      <c r="C35" s="26"/>
      <c r="D35" s="26"/>
      <c r="E35" s="26"/>
      <c r="F35" s="26"/>
      <c r="G35" s="26"/>
      <c r="H35" s="26"/>
      <c r="I35" s="26"/>
      <c r="K35" s="26"/>
      <c r="L35" s="26"/>
      <c r="M35" s="26"/>
      <c r="N35" s="26"/>
      <c r="O35" s="26"/>
      <c r="P35" s="26"/>
      <c r="Q35" s="26"/>
      <c r="R35" s="26"/>
      <c r="S35" s="26"/>
      <c r="T35" s="9"/>
      <c r="U35" s="26"/>
      <c r="V35" s="9"/>
      <c r="W35" s="9"/>
      <c r="X35" s="9"/>
    </row>
    <row r="36" spans="1:24" ht="24" customHeight="1" x14ac:dyDescent="0.2">
      <c r="B36" s="192" t="s">
        <v>55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"/>
      <c r="V36" s="2"/>
      <c r="W36" s="2"/>
      <c r="X36" s="2"/>
    </row>
    <row r="37" spans="1:24" ht="12" customHeight="1" x14ac:dyDescent="0.2">
      <c r="B37" s="49" t="s">
        <v>43</v>
      </c>
    </row>
    <row r="38" spans="1:24" ht="12" customHeight="1" x14ac:dyDescent="0.2">
      <c r="B38" s="50" t="s">
        <v>70</v>
      </c>
    </row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</sheetData>
  <mergeCells count="29">
    <mergeCell ref="B36:R36"/>
    <mergeCell ref="A33:B34"/>
    <mergeCell ref="C34:D34"/>
    <mergeCell ref="E34:F34"/>
    <mergeCell ref="G34:H34"/>
    <mergeCell ref="Q34:R34"/>
    <mergeCell ref="I34:J34"/>
    <mergeCell ref="K34:L34"/>
    <mergeCell ref="M34:N34"/>
    <mergeCell ref="O34:P34"/>
    <mergeCell ref="A6:B6"/>
    <mergeCell ref="A18:B18"/>
    <mergeCell ref="A31:B31"/>
    <mergeCell ref="A32:B32"/>
    <mergeCell ref="K4:N4"/>
    <mergeCell ref="C5:D5"/>
    <mergeCell ref="E5:F5"/>
    <mergeCell ref="G5:H5"/>
    <mergeCell ref="I5:J5"/>
    <mergeCell ref="K5:L5"/>
    <mergeCell ref="M5:N5"/>
    <mergeCell ref="O5:P5"/>
    <mergeCell ref="Q5:R5"/>
    <mergeCell ref="A1:G1"/>
    <mergeCell ref="A2:G2"/>
    <mergeCell ref="A4:B5"/>
    <mergeCell ref="C4:F4"/>
    <mergeCell ref="G4:J4"/>
    <mergeCell ref="O4:R4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39"/>
  <sheetViews>
    <sheetView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5.28515625" style="1" customWidth="1"/>
    <col min="16" max="16" width="5.28515625" style="2" customWidth="1"/>
    <col min="17" max="17" width="5.28515625" style="1" customWidth="1"/>
    <col min="18" max="18" width="5.28515625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3.5" customHeight="1" x14ac:dyDescent="0.2">
      <c r="A1" s="210" t="s">
        <v>21</v>
      </c>
      <c r="B1" s="211"/>
      <c r="C1" s="211"/>
      <c r="D1" s="211"/>
      <c r="E1" s="211"/>
      <c r="F1" s="211"/>
      <c r="G1" s="211"/>
    </row>
    <row r="2" spans="1:20" ht="13.5" customHeight="1" x14ac:dyDescent="0.2">
      <c r="A2" s="212" t="s">
        <v>64</v>
      </c>
      <c r="B2" s="213"/>
      <c r="C2" s="213"/>
      <c r="D2" s="213"/>
      <c r="E2" s="213"/>
      <c r="F2" s="213"/>
      <c r="G2" s="213"/>
    </row>
    <row r="3" spans="1:20" ht="13.5" customHeight="1" thickBot="1" x14ac:dyDescent="0.25">
      <c r="A3" s="51"/>
      <c r="B3" s="52"/>
    </row>
    <row r="4" spans="1:20" ht="13.5" customHeight="1" thickTop="1" x14ac:dyDescent="0.2">
      <c r="A4" s="214" t="s">
        <v>0</v>
      </c>
      <c r="B4" s="215"/>
      <c r="C4" s="218" t="s">
        <v>1</v>
      </c>
      <c r="D4" s="219"/>
      <c r="E4" s="219"/>
      <c r="F4" s="220"/>
      <c r="G4" s="221" t="s">
        <v>2</v>
      </c>
      <c r="H4" s="219"/>
      <c r="I4" s="219"/>
      <c r="J4" s="219"/>
      <c r="K4" s="218" t="s">
        <v>3</v>
      </c>
      <c r="L4" s="219"/>
      <c r="M4" s="219"/>
      <c r="N4" s="220"/>
      <c r="O4" s="222" t="s">
        <v>5</v>
      </c>
      <c r="P4" s="223"/>
      <c r="Q4" s="223"/>
      <c r="R4" s="224"/>
      <c r="S4" s="4"/>
      <c r="T4" s="4"/>
    </row>
    <row r="5" spans="1:20" ht="13.5" customHeight="1" x14ac:dyDescent="0.2">
      <c r="A5" s="216"/>
      <c r="B5" s="217"/>
      <c r="C5" s="206" t="s">
        <v>6</v>
      </c>
      <c r="D5" s="207"/>
      <c r="E5" s="208" t="s">
        <v>7</v>
      </c>
      <c r="F5" s="209"/>
      <c r="G5" s="233" t="s">
        <v>6</v>
      </c>
      <c r="H5" s="207"/>
      <c r="I5" s="208" t="s">
        <v>7</v>
      </c>
      <c r="J5" s="233"/>
      <c r="K5" s="206" t="s">
        <v>6</v>
      </c>
      <c r="L5" s="207"/>
      <c r="M5" s="208" t="s">
        <v>7</v>
      </c>
      <c r="N5" s="209"/>
      <c r="O5" s="206" t="s">
        <v>6</v>
      </c>
      <c r="P5" s="207"/>
      <c r="Q5" s="208" t="s">
        <v>7</v>
      </c>
      <c r="R5" s="209"/>
      <c r="S5" s="4"/>
      <c r="T5" s="4"/>
    </row>
    <row r="6" spans="1:20" ht="13.5" customHeight="1" thickBot="1" x14ac:dyDescent="0.25">
      <c r="A6" s="225" t="s">
        <v>8</v>
      </c>
      <c r="B6" s="226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41" t="s">
        <v>9</v>
      </c>
      <c r="P6" s="142" t="s">
        <v>10</v>
      </c>
      <c r="Q6" s="142" t="s">
        <v>9</v>
      </c>
      <c r="R6" s="143" t="s">
        <v>10</v>
      </c>
      <c r="S6" s="4"/>
      <c r="T6" s="4"/>
    </row>
    <row r="7" spans="1:20" ht="13.5" customHeight="1" x14ac:dyDescent="0.2">
      <c r="A7" s="53">
        <v>1</v>
      </c>
      <c r="B7" s="46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2</v>
      </c>
      <c r="H7" s="33"/>
      <c r="I7" s="27">
        <f>IF(G7&gt;0,G7*34, " ")</f>
        <v>68</v>
      </c>
      <c r="J7" s="28" t="str">
        <f>IF(H7&gt;0,H7*34, " ")</f>
        <v xml:space="preserve"> </v>
      </c>
      <c r="K7" s="32">
        <v>2</v>
      </c>
      <c r="L7" s="33"/>
      <c r="M7" s="27">
        <f>IF(K7&gt;0,K7*32, " ")</f>
        <v>64</v>
      </c>
      <c r="N7" s="28" t="str">
        <f>IF(L7&gt;0,L7*32, " ")</f>
        <v xml:space="preserve"> </v>
      </c>
      <c r="O7" s="138">
        <f>IF(C7+G7+K7&gt;0,C7+G7+K7, " ")</f>
        <v>7</v>
      </c>
      <c r="P7" s="139" t="str">
        <f>IF(D7+H7+L7&gt;0, D7+H7+L7, " ")</f>
        <v xml:space="preserve"> </v>
      </c>
      <c r="Q7" s="139">
        <f>IF(O7&lt;&gt;" ", (IF(E7&lt;&gt;" ", E7, 0)+IF(I7&lt;&gt;" ", I7, 0)+IF(M7&lt;&gt;" ", M7, 0)), " ")</f>
        <v>234</v>
      </c>
      <c r="R7" s="140" t="str">
        <f>IF(P7&lt;&gt;" ", (IF(F7&lt;&gt;" ", F7, 0)+IF(J7&lt;&gt;" ", J7, 0)+IF(N7&lt;&gt;" ", N7, 0)), " ")</f>
        <v xml:space="preserve"> </v>
      </c>
      <c r="S7" s="9"/>
      <c r="T7" s="9"/>
    </row>
    <row r="8" spans="1:20" ht="13.5" customHeight="1" x14ac:dyDescent="0.2">
      <c r="A8" s="53">
        <v>2</v>
      </c>
      <c r="B8" s="47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/>
      <c r="L8" s="36"/>
      <c r="M8" s="29" t="str">
        <f>IF(K8&gt;0,K8*32, " ")</f>
        <v xml:space="preserve"> </v>
      </c>
      <c r="N8" s="30" t="str">
        <f>IF(L8&gt;0,L8*32, " ")</f>
        <v xml:space="preserve"> </v>
      </c>
      <c r="O8" s="136">
        <f t="shared" ref="O8:O12" si="0">IF(C8+G8+K8&gt;0,C8+G8+K8, " ")</f>
        <v>4</v>
      </c>
      <c r="P8" s="29" t="str">
        <f t="shared" ref="P8:P13" si="1">IF(D8+H8+L8&gt;0, D8+H8+L8, " ")</f>
        <v xml:space="preserve"> </v>
      </c>
      <c r="Q8" s="29">
        <f t="shared" ref="Q8:Q13" si="2">IF(O8&lt;&gt;" ", (IF(E8&lt;&gt;" ", E8, 0)+IF(I8&lt;&gt;" ", I8, 0)+IF(M8&lt;&gt;" ", M8, 0)), " ")</f>
        <v>136</v>
      </c>
      <c r="R8" s="30" t="str">
        <f t="shared" ref="R8:R13" si="3">IF(P8&lt;&gt;" ", (IF(F8&lt;&gt;" ", F8, 0)+IF(J8&lt;&gt;" ", J8, 0)+IF(N8&lt;&gt;" ", N8, 0)), " ")</f>
        <v xml:space="preserve"> </v>
      </c>
      <c r="S8" s="9"/>
      <c r="T8" s="9"/>
    </row>
    <row r="9" spans="1:20" ht="13.5" customHeight="1" x14ac:dyDescent="0.2">
      <c r="A9" s="53">
        <v>3</v>
      </c>
      <c r="B9" s="47" t="s">
        <v>14</v>
      </c>
      <c r="C9" s="35">
        <v>2</v>
      </c>
      <c r="D9" s="36"/>
      <c r="E9" s="29">
        <f t="shared" ref="E9:F13" si="4">IF(C9&gt;0,C9*34, " ")</f>
        <v>68</v>
      </c>
      <c r="F9" s="30" t="str">
        <f t="shared" si="4"/>
        <v xml:space="preserve"> </v>
      </c>
      <c r="G9" s="36">
        <v>2</v>
      </c>
      <c r="H9" s="36"/>
      <c r="I9" s="29">
        <f t="shared" ref="I9:J13" si="5">IF(G9&gt;0,G9*34, " ")</f>
        <v>68</v>
      </c>
      <c r="J9" s="30" t="str">
        <f t="shared" si="5"/>
        <v xml:space="preserve"> </v>
      </c>
      <c r="K9" s="35">
        <v>2</v>
      </c>
      <c r="L9" s="36"/>
      <c r="M9" s="29">
        <f t="shared" ref="M9:M13" si="6">IF(K9&gt;0,K9*32, " ")</f>
        <v>64</v>
      </c>
      <c r="N9" s="30" t="str">
        <f t="shared" ref="N9:N13" si="7">IF(L9&gt;0,L9*32, " ")</f>
        <v xml:space="preserve"> </v>
      </c>
      <c r="O9" s="13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3.5" customHeight="1" x14ac:dyDescent="0.2">
      <c r="A10" s="53">
        <v>4</v>
      </c>
      <c r="B10" s="48" t="s">
        <v>15</v>
      </c>
      <c r="C10" s="35">
        <v>3</v>
      </c>
      <c r="D10" s="36"/>
      <c r="E10" s="29">
        <f t="shared" si="4"/>
        <v>102</v>
      </c>
      <c r="F10" s="30" t="str">
        <f t="shared" si="4"/>
        <v xml:space="preserve"> </v>
      </c>
      <c r="G10" s="36">
        <v>2</v>
      </c>
      <c r="H10" s="36"/>
      <c r="I10" s="29">
        <f t="shared" si="5"/>
        <v>68</v>
      </c>
      <c r="J10" s="30" t="str">
        <f t="shared" si="5"/>
        <v xml:space="preserve"> </v>
      </c>
      <c r="K10" s="35"/>
      <c r="L10" s="36"/>
      <c r="M10" s="29" t="str">
        <f t="shared" si="6"/>
        <v xml:space="preserve"> </v>
      </c>
      <c r="N10" s="30" t="str">
        <f t="shared" si="7"/>
        <v xml:space="preserve"> </v>
      </c>
      <c r="O10" s="136">
        <f t="shared" si="0"/>
        <v>5</v>
      </c>
      <c r="P10" s="29" t="str">
        <f t="shared" si="1"/>
        <v xml:space="preserve"> </v>
      </c>
      <c r="Q10" s="29">
        <f t="shared" si="2"/>
        <v>170</v>
      </c>
      <c r="R10" s="30" t="str">
        <f t="shared" si="3"/>
        <v xml:space="preserve"> </v>
      </c>
      <c r="S10" s="9"/>
      <c r="T10" s="9"/>
    </row>
    <row r="11" spans="1:20" ht="13.5" customHeight="1" x14ac:dyDescent="0.2">
      <c r="A11" s="53">
        <v>5</v>
      </c>
      <c r="B11" s="48" t="s">
        <v>20</v>
      </c>
      <c r="C11" s="35">
        <v>2</v>
      </c>
      <c r="D11" s="36"/>
      <c r="E11" s="29">
        <f t="shared" si="4"/>
        <v>68</v>
      </c>
      <c r="F11" s="30" t="str">
        <f t="shared" si="4"/>
        <v xml:space="preserve"> </v>
      </c>
      <c r="G11" s="36"/>
      <c r="H11" s="36"/>
      <c r="I11" s="29" t="str">
        <f t="shared" si="5"/>
        <v xml:space="preserve"> </v>
      </c>
      <c r="J11" s="30" t="str">
        <f t="shared" si="5"/>
        <v xml:space="preserve"> </v>
      </c>
      <c r="K11" s="35"/>
      <c r="L11" s="36"/>
      <c r="M11" s="29" t="str">
        <f t="shared" si="6"/>
        <v xml:space="preserve"> </v>
      </c>
      <c r="N11" s="30" t="str">
        <f t="shared" si="7"/>
        <v xml:space="preserve"> </v>
      </c>
      <c r="O11" s="136">
        <f t="shared" si="0"/>
        <v>2</v>
      </c>
      <c r="P11" s="29" t="str">
        <f t="shared" si="1"/>
        <v xml:space="preserve"> </v>
      </c>
      <c r="Q11" s="29">
        <f t="shared" si="2"/>
        <v>68</v>
      </c>
      <c r="R11" s="30" t="str">
        <f t="shared" si="3"/>
        <v xml:space="preserve"> </v>
      </c>
      <c r="S11" s="9"/>
      <c r="T11" s="9"/>
    </row>
    <row r="12" spans="1:20" ht="13.5" customHeight="1" x14ac:dyDescent="0.2">
      <c r="A12" s="53">
        <v>6</v>
      </c>
      <c r="B12" s="47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29" t="str">
        <f t="shared" si="5"/>
        <v xml:space="preserve"> </v>
      </c>
      <c r="J12" s="30" t="str">
        <f t="shared" si="5"/>
        <v xml:space="preserve"> </v>
      </c>
      <c r="K12" s="35"/>
      <c r="L12" s="36"/>
      <c r="M12" s="29" t="str">
        <f t="shared" si="6"/>
        <v xml:space="preserve"> </v>
      </c>
      <c r="N12" s="30" t="str">
        <f t="shared" si="7"/>
        <v xml:space="preserve"> </v>
      </c>
      <c r="O12" s="13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3.5" customHeight="1" x14ac:dyDescent="0.2">
      <c r="A13" s="53">
        <v>7</v>
      </c>
      <c r="B13" s="47" t="s">
        <v>50</v>
      </c>
      <c r="C13" s="35"/>
      <c r="D13" s="36"/>
      <c r="E13" s="29" t="str">
        <f t="shared" si="4"/>
        <v xml:space="preserve"> </v>
      </c>
      <c r="F13" s="30" t="str">
        <f t="shared" si="4"/>
        <v xml:space="preserve"> </v>
      </c>
      <c r="G13" s="36"/>
      <c r="H13" s="36"/>
      <c r="I13" s="29" t="str">
        <f t="shared" si="5"/>
        <v xml:space="preserve"> </v>
      </c>
      <c r="J13" s="30" t="str">
        <f t="shared" si="5"/>
        <v xml:space="preserve"> </v>
      </c>
      <c r="K13" s="35">
        <v>2</v>
      </c>
      <c r="L13" s="36"/>
      <c r="M13" s="29">
        <f t="shared" si="6"/>
        <v>64</v>
      </c>
      <c r="N13" s="30" t="str">
        <f t="shared" si="7"/>
        <v xml:space="preserve"> </v>
      </c>
      <c r="O13" s="13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3.5" customHeight="1" x14ac:dyDescent="0.2">
      <c r="A14" s="53">
        <v>8</v>
      </c>
      <c r="B14" s="34" t="s">
        <v>22</v>
      </c>
      <c r="C14" s="35">
        <v>2</v>
      </c>
      <c r="D14" s="36"/>
      <c r="E14" s="29">
        <f t="shared" ref="E14:E16" si="8">IF(C14&gt;0,C14*34, " ")</f>
        <v>68</v>
      </c>
      <c r="F14" s="30" t="str">
        <f t="shared" ref="F14" si="9">IF(D14&gt;0,D14*34, " ")</f>
        <v xml:space="preserve"> </v>
      </c>
      <c r="G14" s="36"/>
      <c r="H14" s="36"/>
      <c r="I14" s="29" t="str">
        <f t="shared" ref="I14:I16" si="10">IF(G14&gt;0,G14*34, " ")</f>
        <v xml:space="preserve"> </v>
      </c>
      <c r="J14" s="30" t="str">
        <f t="shared" ref="J14" si="11">IF(H14&gt;0,H14*34, " ")</f>
        <v xml:space="preserve"> </v>
      </c>
      <c r="K14" s="35"/>
      <c r="L14" s="36"/>
      <c r="M14" s="29" t="str">
        <f t="shared" ref="M14:N17" si="12">IF(K14&gt;0,K14*32, " ")</f>
        <v xml:space="preserve"> </v>
      </c>
      <c r="N14" s="30" t="str">
        <f t="shared" ref="N14" si="13">IF(L14&gt;0,L14*32, " ")</f>
        <v xml:space="preserve"> </v>
      </c>
      <c r="O14" s="161">
        <f t="shared" ref="O14" si="14">IF(C14+G14+K14&gt;0,C14+G14+K14, " ")</f>
        <v>2</v>
      </c>
      <c r="P14" s="29" t="str">
        <f t="shared" ref="P14" si="15">IF(D14+H14+L14&gt;0, D14+H14+L14, " ")</f>
        <v xml:space="preserve"> </v>
      </c>
      <c r="Q14" s="29">
        <f t="shared" ref="Q14:R17" si="16">IF(O14&lt;&gt;" ", (IF(E14&lt;&gt;" ", E14, 0)+IF(I14&lt;&gt;" ", I14, 0)+IF(M14&lt;&gt;" ", M14, 0)), " ")</f>
        <v>68</v>
      </c>
      <c r="R14" s="30" t="str">
        <f t="shared" ref="R14" si="17">IF(P14&lt;&gt;" ", (IF(F14&lt;&gt;" ", F14, 0)+IF(J14&lt;&gt;" ", J14, 0)+IF(N14&lt;&gt;" ", N14, 0)), " ")</f>
        <v xml:space="preserve"> </v>
      </c>
      <c r="S14" s="9"/>
      <c r="T14" s="9"/>
    </row>
    <row r="15" spans="1:20" ht="13.5" customHeight="1" x14ac:dyDescent="0.2">
      <c r="A15" s="53">
        <v>9</v>
      </c>
      <c r="B15" s="47" t="s">
        <v>51</v>
      </c>
      <c r="C15" s="35">
        <v>1</v>
      </c>
      <c r="D15" s="36"/>
      <c r="E15" s="29">
        <f t="shared" si="8"/>
        <v>34</v>
      </c>
      <c r="F15" s="30"/>
      <c r="G15" s="36">
        <v>1</v>
      </c>
      <c r="H15" s="36"/>
      <c r="I15" s="29">
        <f t="shared" si="10"/>
        <v>34</v>
      </c>
      <c r="J15" s="30"/>
      <c r="K15" s="39">
        <v>1</v>
      </c>
      <c r="L15" s="36"/>
      <c r="M15" s="29">
        <f t="shared" si="12"/>
        <v>32</v>
      </c>
      <c r="N15" s="30"/>
      <c r="O15" s="162">
        <f>SUM(C15,G15,K15)</f>
        <v>3</v>
      </c>
      <c r="P15" s="159"/>
      <c r="Q15" s="139">
        <f t="shared" si="16"/>
        <v>100</v>
      </c>
      <c r="R15" s="160"/>
      <c r="S15" s="9"/>
      <c r="T15" s="9"/>
    </row>
    <row r="16" spans="1:20" ht="13.5" customHeight="1" x14ac:dyDescent="0.2">
      <c r="A16" s="53">
        <v>10</v>
      </c>
      <c r="B16" s="81" t="s">
        <v>52</v>
      </c>
      <c r="C16" s="35">
        <v>1</v>
      </c>
      <c r="D16" s="36"/>
      <c r="E16" s="29">
        <f t="shared" si="8"/>
        <v>34</v>
      </c>
      <c r="F16" s="30"/>
      <c r="G16" s="36">
        <v>1</v>
      </c>
      <c r="H16" s="36"/>
      <c r="I16" s="29">
        <f t="shared" si="10"/>
        <v>34</v>
      </c>
      <c r="J16" s="30"/>
      <c r="K16" s="39"/>
      <c r="L16" s="36"/>
      <c r="M16" s="29" t="str">
        <f t="shared" si="12"/>
        <v xml:space="preserve"> </v>
      </c>
      <c r="N16" s="30"/>
      <c r="O16" s="161">
        <v>2</v>
      </c>
      <c r="P16" s="157"/>
      <c r="Q16" s="29">
        <f t="shared" si="16"/>
        <v>68</v>
      </c>
      <c r="R16" s="158"/>
      <c r="S16" s="9"/>
      <c r="T16" s="9"/>
    </row>
    <row r="17" spans="1:24" ht="13.5" customHeight="1" thickBot="1" x14ac:dyDescent="0.25">
      <c r="A17" s="53">
        <v>11</v>
      </c>
      <c r="B17" s="34" t="s">
        <v>53</v>
      </c>
      <c r="C17" s="35"/>
      <c r="D17" s="36"/>
      <c r="E17" s="29" t="str">
        <f>IF(C17&gt;0,C17*34, " ")</f>
        <v xml:space="preserve"> </v>
      </c>
      <c r="F17" s="30"/>
      <c r="G17" s="36"/>
      <c r="H17" s="36"/>
      <c r="I17" s="29"/>
      <c r="J17" s="30"/>
      <c r="K17" s="39">
        <v>1</v>
      </c>
      <c r="L17" s="36"/>
      <c r="M17" s="29">
        <f t="shared" si="12"/>
        <v>32</v>
      </c>
      <c r="N17" s="30" t="str">
        <f t="shared" si="12"/>
        <v xml:space="preserve"> </v>
      </c>
      <c r="O17" s="161">
        <v>1</v>
      </c>
      <c r="P17" s="145" t="str">
        <f t="shared" ref="P17" si="18">IF(D17+H17+L17&gt;0, D17+H17+L17, " ")</f>
        <v xml:space="preserve"> </v>
      </c>
      <c r="Q17" s="29">
        <f t="shared" si="16"/>
        <v>32</v>
      </c>
      <c r="R17" s="137" t="str">
        <f t="shared" si="16"/>
        <v xml:space="preserve"> </v>
      </c>
      <c r="S17" s="9"/>
      <c r="T17" s="9"/>
    </row>
    <row r="18" spans="1:24" ht="13.5" customHeight="1" thickBot="1" x14ac:dyDescent="0.25">
      <c r="A18" s="227" t="s">
        <v>16</v>
      </c>
      <c r="B18" s="228"/>
      <c r="C18" s="10" t="s">
        <v>9</v>
      </c>
      <c r="D18" s="11" t="s">
        <v>10</v>
      </c>
      <c r="E18" s="11" t="s">
        <v>9</v>
      </c>
      <c r="F18" s="12" t="s">
        <v>10</v>
      </c>
      <c r="G18" s="13" t="s">
        <v>9</v>
      </c>
      <c r="H18" s="11" t="s">
        <v>10</v>
      </c>
      <c r="I18" s="11" t="s">
        <v>9</v>
      </c>
      <c r="J18" s="14" t="s">
        <v>10</v>
      </c>
      <c r="K18" s="10" t="s">
        <v>9</v>
      </c>
      <c r="L18" s="11" t="s">
        <v>10</v>
      </c>
      <c r="M18" s="11" t="s">
        <v>9</v>
      </c>
      <c r="N18" s="12" t="s">
        <v>10</v>
      </c>
      <c r="O18" s="10" t="s">
        <v>9</v>
      </c>
      <c r="P18" s="11" t="s">
        <v>10</v>
      </c>
      <c r="Q18" s="11" t="s">
        <v>9</v>
      </c>
      <c r="R18" s="12" t="s">
        <v>10</v>
      </c>
      <c r="S18" s="9"/>
      <c r="T18" s="9"/>
    </row>
    <row r="19" spans="1:24" ht="13.5" customHeight="1" x14ac:dyDescent="0.2">
      <c r="A19" s="53">
        <v>1</v>
      </c>
      <c r="B19" s="31" t="s">
        <v>65</v>
      </c>
      <c r="C19" s="40">
        <v>2</v>
      </c>
      <c r="D19" s="41"/>
      <c r="E19" s="27">
        <f>IF(C19&gt;0,C19*34, " ")</f>
        <v>68</v>
      </c>
      <c r="F19" s="28" t="str">
        <f>IF(D19&gt;0,D19*34, " ")</f>
        <v xml:space="preserve"> </v>
      </c>
      <c r="G19" s="41">
        <v>2</v>
      </c>
      <c r="H19" s="41"/>
      <c r="I19" s="27">
        <f>IF(G19&gt;0,G19*34, " ")</f>
        <v>68</v>
      </c>
      <c r="J19" s="28" t="str">
        <f>IF(H19&gt;0,H19*34, " ")</f>
        <v xml:space="preserve"> </v>
      </c>
      <c r="K19" s="44"/>
      <c r="L19" s="45"/>
      <c r="M19" s="27" t="str">
        <f>IF(K19&gt;0,K19*32, " ")</f>
        <v xml:space="preserve"> </v>
      </c>
      <c r="N19" s="28" t="str">
        <f>IF(L19&gt;0,L19*32, " ")</f>
        <v xml:space="preserve"> </v>
      </c>
      <c r="O19" s="138">
        <f>IF(C19+G19+K19&gt;0,C19+G19+K19, " ")</f>
        <v>4</v>
      </c>
      <c r="P19" s="139" t="str">
        <f>IF(D19+H19+L19&gt;0, D19+H19+L19, " ")</f>
        <v xml:space="preserve"> </v>
      </c>
      <c r="Q19" s="139">
        <f>IF(O19&lt;&gt;" ", (IF(E19&lt;&gt;" ", E19, 0)+IF(I19&lt;&gt;" ", I19, 0)+IF(M19&lt;&gt;" ", M19, 0)), " ")</f>
        <v>136</v>
      </c>
      <c r="R19" s="140" t="str">
        <f>IF(P19&lt;&gt;" ", (IF(F19&lt;&gt;" ", F19, 0)+IF(J19&lt;&gt;" ", J19, 0)+IF(N19&lt;&gt;" ", N19, 0)), " ")</f>
        <v xml:space="preserve"> </v>
      </c>
      <c r="S19" s="9"/>
      <c r="T19" s="9"/>
    </row>
    <row r="20" spans="1:24" ht="13.5" customHeight="1" x14ac:dyDescent="0.2">
      <c r="A20" s="54">
        <v>2</v>
      </c>
      <c r="B20" s="34" t="s">
        <v>34</v>
      </c>
      <c r="C20" s="42">
        <v>2</v>
      </c>
      <c r="D20" s="43"/>
      <c r="E20" s="29">
        <f>IF(C20&gt;0,C20*34, " ")</f>
        <v>68</v>
      </c>
      <c r="F20" s="30" t="str">
        <f>IF(D20&gt;0,D20*34, " ")</f>
        <v xml:space="preserve"> </v>
      </c>
      <c r="G20" s="43">
        <v>3</v>
      </c>
      <c r="H20" s="43"/>
      <c r="I20" s="29">
        <f>IF(G20&gt;0,G20*34, " ")</f>
        <v>102</v>
      </c>
      <c r="J20" s="30" t="str">
        <f>IF(H20&gt;0,H20*34, " ")</f>
        <v xml:space="preserve"> </v>
      </c>
      <c r="K20" s="42">
        <v>3</v>
      </c>
      <c r="L20" s="43"/>
      <c r="M20" s="29">
        <f>IF(K20&gt;0,K20*32, " ")</f>
        <v>96</v>
      </c>
      <c r="N20" s="30" t="str">
        <f>IF(L20&gt;0,L20*32, " ")</f>
        <v xml:space="preserve"> </v>
      </c>
      <c r="O20" s="136">
        <f t="shared" ref="O20:O25" si="19">IF(C20+G20+K20&gt;0,C20+G20+K20, " ")</f>
        <v>8</v>
      </c>
      <c r="P20" s="29" t="str">
        <f t="shared" ref="P20:P25" si="20">IF(D20+H20+L20&gt;0, D20+H20+L20, " ")</f>
        <v xml:space="preserve"> </v>
      </c>
      <c r="Q20" s="29">
        <f t="shared" ref="Q20:Q25" si="21">IF(O20&lt;&gt;" ", (IF(E20&lt;&gt;" ", E20, 0)+IF(I20&lt;&gt;" ", I20, 0)+IF(M20&lt;&gt;" ", M20, 0)), " ")</f>
        <v>266</v>
      </c>
      <c r="R20" s="30" t="str">
        <f t="shared" ref="R20:R25" si="22">IF(P20&lt;&gt;" ", (IF(F20&lt;&gt;" ", F20, 0)+IF(J20&lt;&gt;" ", J20, 0)+IF(N20&lt;&gt;" ", N20, 0)), " ")</f>
        <v xml:space="preserve"> </v>
      </c>
      <c r="S20" s="9"/>
      <c r="T20" s="9"/>
    </row>
    <row r="21" spans="1:24" ht="13.5" customHeight="1" x14ac:dyDescent="0.2">
      <c r="A21" s="54">
        <v>3</v>
      </c>
      <c r="B21" s="34" t="s">
        <v>35</v>
      </c>
      <c r="C21" s="42">
        <v>2</v>
      </c>
      <c r="D21" s="43"/>
      <c r="E21" s="29">
        <f t="shared" ref="E21:F27" si="23">IF(C21&gt;0,C21*34, " ")</f>
        <v>68</v>
      </c>
      <c r="F21" s="30" t="str">
        <f t="shared" si="23"/>
        <v xml:space="preserve"> </v>
      </c>
      <c r="G21" s="43">
        <v>1</v>
      </c>
      <c r="H21" s="43">
        <v>1</v>
      </c>
      <c r="I21" s="29">
        <f t="shared" ref="I21:J27" si="24">IF(G21&gt;0,G21*34, " ")</f>
        <v>34</v>
      </c>
      <c r="J21" s="30">
        <f t="shared" si="24"/>
        <v>34</v>
      </c>
      <c r="K21" s="42">
        <v>1</v>
      </c>
      <c r="L21" s="43">
        <v>1</v>
      </c>
      <c r="M21" s="29">
        <f t="shared" ref="M21:M27" si="25">IF(K21&gt;0,K21*32, " ")</f>
        <v>32</v>
      </c>
      <c r="N21" s="30">
        <f t="shared" ref="N21:N27" si="26">IF(L21&gt;0,L21*32, " ")</f>
        <v>32</v>
      </c>
      <c r="O21" s="136">
        <f t="shared" si="19"/>
        <v>4</v>
      </c>
      <c r="P21" s="29">
        <f t="shared" si="20"/>
        <v>2</v>
      </c>
      <c r="Q21" s="29">
        <f t="shared" si="21"/>
        <v>134</v>
      </c>
      <c r="R21" s="30">
        <f t="shared" si="22"/>
        <v>66</v>
      </c>
      <c r="S21" s="9"/>
      <c r="T21" s="9"/>
    </row>
    <row r="22" spans="1:24" ht="13.5" customHeight="1" x14ac:dyDescent="0.2">
      <c r="A22" s="54">
        <v>4</v>
      </c>
      <c r="B22" s="34" t="s">
        <v>33</v>
      </c>
      <c r="C22" s="42"/>
      <c r="D22" s="43"/>
      <c r="E22" s="29" t="str">
        <f t="shared" si="23"/>
        <v xml:space="preserve"> </v>
      </c>
      <c r="F22" s="30" t="str">
        <f t="shared" si="23"/>
        <v xml:space="preserve"> </v>
      </c>
      <c r="G22" s="43">
        <v>1</v>
      </c>
      <c r="H22" s="43">
        <v>1</v>
      </c>
      <c r="I22" s="29">
        <f t="shared" si="24"/>
        <v>34</v>
      </c>
      <c r="J22" s="30">
        <f t="shared" si="24"/>
        <v>34</v>
      </c>
      <c r="K22" s="42">
        <v>1</v>
      </c>
      <c r="L22" s="43">
        <v>1</v>
      </c>
      <c r="M22" s="29">
        <f t="shared" si="25"/>
        <v>32</v>
      </c>
      <c r="N22" s="30">
        <f t="shared" si="26"/>
        <v>32</v>
      </c>
      <c r="O22" s="136">
        <f t="shared" si="19"/>
        <v>2</v>
      </c>
      <c r="P22" s="29">
        <f t="shared" si="20"/>
        <v>2</v>
      </c>
      <c r="Q22" s="29">
        <f t="shared" si="21"/>
        <v>66</v>
      </c>
      <c r="R22" s="30">
        <f t="shared" si="22"/>
        <v>66</v>
      </c>
      <c r="S22" s="9"/>
      <c r="T22" s="9"/>
    </row>
    <row r="23" spans="1:24" ht="13.5" customHeight="1" x14ac:dyDescent="0.2">
      <c r="A23" s="54">
        <v>5</v>
      </c>
      <c r="B23" s="117" t="s">
        <v>73</v>
      </c>
      <c r="C23" s="42"/>
      <c r="D23" s="43"/>
      <c r="E23" s="29"/>
      <c r="F23" s="30"/>
      <c r="G23" s="116">
        <v>2</v>
      </c>
      <c r="H23" s="43"/>
      <c r="I23" s="29">
        <f t="shared" si="24"/>
        <v>68</v>
      </c>
      <c r="J23" s="30"/>
      <c r="K23" s="43"/>
      <c r="L23" s="43"/>
      <c r="M23" s="29" t="str">
        <f t="shared" si="25"/>
        <v xml:space="preserve"> </v>
      </c>
      <c r="N23" s="30"/>
      <c r="O23" s="136">
        <f t="shared" si="19"/>
        <v>2</v>
      </c>
      <c r="P23" s="29" t="str">
        <f t="shared" si="20"/>
        <v xml:space="preserve"> </v>
      </c>
      <c r="Q23" s="29">
        <f t="shared" si="21"/>
        <v>68</v>
      </c>
      <c r="R23" s="30" t="str">
        <f t="shared" si="22"/>
        <v xml:space="preserve"> </v>
      </c>
      <c r="S23" s="9"/>
      <c r="T23" s="1"/>
    </row>
    <row r="24" spans="1:24" ht="13.5" customHeight="1" x14ac:dyDescent="0.2">
      <c r="A24" s="54">
        <v>6</v>
      </c>
      <c r="B24" s="34" t="s">
        <v>40</v>
      </c>
      <c r="C24" s="42"/>
      <c r="D24" s="43"/>
      <c r="E24" s="29" t="str">
        <f t="shared" si="23"/>
        <v xml:space="preserve"> </v>
      </c>
      <c r="F24" s="30" t="str">
        <f t="shared" si="23"/>
        <v xml:space="preserve"> </v>
      </c>
      <c r="G24" s="43"/>
      <c r="H24" s="43"/>
      <c r="I24" s="29"/>
      <c r="J24" s="30" t="str">
        <f t="shared" si="24"/>
        <v xml:space="preserve"> </v>
      </c>
      <c r="K24" s="42">
        <v>2</v>
      </c>
      <c r="L24" s="43"/>
      <c r="M24" s="29">
        <f t="shared" si="25"/>
        <v>64</v>
      </c>
      <c r="N24" s="30" t="str">
        <f t="shared" si="26"/>
        <v xml:space="preserve"> </v>
      </c>
      <c r="O24" s="136">
        <f t="shared" si="19"/>
        <v>2</v>
      </c>
      <c r="P24" s="29" t="str">
        <f t="shared" si="20"/>
        <v xml:space="preserve"> </v>
      </c>
      <c r="Q24" s="29">
        <f t="shared" si="21"/>
        <v>64</v>
      </c>
      <c r="R24" s="30" t="str">
        <f t="shared" si="22"/>
        <v xml:space="preserve"> </v>
      </c>
      <c r="S24" s="9"/>
      <c r="T24" s="9"/>
    </row>
    <row r="25" spans="1:24" ht="13.5" customHeight="1" x14ac:dyDescent="0.2">
      <c r="A25" s="54">
        <v>7</v>
      </c>
      <c r="B25" s="34" t="s">
        <v>32</v>
      </c>
      <c r="C25" s="42"/>
      <c r="D25" s="43">
        <v>6</v>
      </c>
      <c r="E25" s="29" t="str">
        <f t="shared" si="23"/>
        <v xml:space="preserve"> </v>
      </c>
      <c r="F25" s="30">
        <f t="shared" si="23"/>
        <v>204</v>
      </c>
      <c r="G25" s="43"/>
      <c r="H25" s="43">
        <v>12</v>
      </c>
      <c r="I25" s="29" t="str">
        <f t="shared" si="24"/>
        <v xml:space="preserve"> </v>
      </c>
      <c r="J25" s="30">
        <f t="shared" si="24"/>
        <v>408</v>
      </c>
      <c r="K25" s="42"/>
      <c r="L25" s="43">
        <v>14</v>
      </c>
      <c r="M25" s="29" t="str">
        <f t="shared" si="25"/>
        <v xml:space="preserve"> </v>
      </c>
      <c r="N25" s="30">
        <f t="shared" si="26"/>
        <v>448</v>
      </c>
      <c r="O25" s="136" t="str">
        <f t="shared" si="19"/>
        <v xml:space="preserve"> </v>
      </c>
      <c r="P25" s="29">
        <f t="shared" si="20"/>
        <v>32</v>
      </c>
      <c r="Q25" s="29" t="str">
        <f t="shared" si="21"/>
        <v xml:space="preserve"> </v>
      </c>
      <c r="R25" s="30">
        <f t="shared" si="22"/>
        <v>1060</v>
      </c>
      <c r="S25" s="9"/>
      <c r="T25" s="9"/>
    </row>
    <row r="26" spans="1:24" ht="13.5" customHeight="1" x14ac:dyDescent="0.2">
      <c r="A26" s="54"/>
      <c r="B26" s="34" t="s">
        <v>47</v>
      </c>
      <c r="C26" s="42"/>
      <c r="D26" s="43"/>
      <c r="E26" s="29"/>
      <c r="F26" s="30"/>
      <c r="G26" s="43"/>
      <c r="H26" s="43"/>
      <c r="I26" s="29"/>
      <c r="J26" s="30"/>
      <c r="K26" s="42"/>
      <c r="L26" s="43"/>
      <c r="M26" s="29"/>
      <c r="N26" s="30"/>
      <c r="O26" s="136"/>
      <c r="P26" s="29"/>
      <c r="Q26" s="29"/>
      <c r="R26" s="30"/>
      <c r="S26" s="9"/>
      <c r="T26" s="9"/>
    </row>
    <row r="27" spans="1:24" ht="13.5" customHeight="1" thickBot="1" x14ac:dyDescent="0.25">
      <c r="A27" s="54"/>
      <c r="B27" s="34" t="s">
        <v>69</v>
      </c>
      <c r="C27" s="42"/>
      <c r="D27" s="43"/>
      <c r="E27" s="29" t="str">
        <f t="shared" si="23"/>
        <v xml:space="preserve"> </v>
      </c>
      <c r="F27" s="30" t="str">
        <f t="shared" si="23"/>
        <v xml:space="preserve"> </v>
      </c>
      <c r="G27" s="43"/>
      <c r="H27" s="43"/>
      <c r="I27" s="29" t="str">
        <f t="shared" si="24"/>
        <v xml:space="preserve"> </v>
      </c>
      <c r="J27" s="30" t="str">
        <f t="shared" si="24"/>
        <v xml:space="preserve"> </v>
      </c>
      <c r="K27" s="42"/>
      <c r="L27" s="43"/>
      <c r="M27" s="29" t="str">
        <f t="shared" si="25"/>
        <v xml:space="preserve"> </v>
      </c>
      <c r="N27" s="137" t="str">
        <f t="shared" si="26"/>
        <v xml:space="preserve"> </v>
      </c>
      <c r="O27" s="144"/>
      <c r="P27" s="145"/>
      <c r="Q27" s="145"/>
      <c r="R27" s="137"/>
      <c r="S27" s="9"/>
      <c r="T27" s="9"/>
    </row>
    <row r="28" spans="1:24" ht="15" customHeight="1" thickBot="1" x14ac:dyDescent="0.25">
      <c r="A28" s="229" t="s">
        <v>17</v>
      </c>
      <c r="B28" s="230"/>
      <c r="C28" s="150">
        <f>SUM(C7:C15)</f>
        <v>17</v>
      </c>
      <c r="D28" s="15">
        <f>SUM(D7:D17)</f>
        <v>0</v>
      </c>
      <c r="E28" s="163">
        <f>SUM(E7:E15)</f>
        <v>578</v>
      </c>
      <c r="F28" s="16">
        <f>SUM(F7:F17)</f>
        <v>0</v>
      </c>
      <c r="G28" s="150">
        <f>SUM(G7:G15)</f>
        <v>9</v>
      </c>
      <c r="H28" s="15">
        <f>SUM(H7:H17)</f>
        <v>0</v>
      </c>
      <c r="I28" s="163">
        <f>SUM(I7:I15)</f>
        <v>306</v>
      </c>
      <c r="J28" s="16">
        <f>SUM(J7:J17)</f>
        <v>0</v>
      </c>
      <c r="K28" s="150">
        <f>SUM(K7:K15)</f>
        <v>7</v>
      </c>
      <c r="L28" s="15">
        <f>SUM(L7:L17)</f>
        <v>0</v>
      </c>
      <c r="M28" s="163">
        <f>SUM(M7:M15)</f>
        <v>224</v>
      </c>
      <c r="N28" s="16">
        <f>SUM(N7:N17)</f>
        <v>0</v>
      </c>
      <c r="O28" s="151">
        <f>SUM(O7:O15)</f>
        <v>33</v>
      </c>
      <c r="P28" s="134">
        <f>SUM(P7:P17)</f>
        <v>0</v>
      </c>
      <c r="Q28" s="152">
        <f>SUM(Q7:Q15)</f>
        <v>1108</v>
      </c>
      <c r="R28" s="135">
        <f>SUM(R7:R17)</f>
        <v>0</v>
      </c>
      <c r="S28" s="9"/>
      <c r="T28" s="9"/>
    </row>
    <row r="29" spans="1:24" ht="15" customHeight="1" thickBot="1" x14ac:dyDescent="0.25">
      <c r="A29" s="231" t="s">
        <v>18</v>
      </c>
      <c r="B29" s="232"/>
      <c r="C29" s="17">
        <f t="shared" ref="C29:R29" si="27">SUM(C19:C27)</f>
        <v>6</v>
      </c>
      <c r="D29" s="18">
        <f t="shared" si="27"/>
        <v>6</v>
      </c>
      <c r="E29" s="18">
        <f t="shared" si="27"/>
        <v>204</v>
      </c>
      <c r="F29" s="19">
        <f t="shared" si="27"/>
        <v>204</v>
      </c>
      <c r="G29" s="17">
        <f t="shared" si="27"/>
        <v>9</v>
      </c>
      <c r="H29" s="18">
        <f t="shared" si="27"/>
        <v>14</v>
      </c>
      <c r="I29" s="18">
        <f t="shared" si="27"/>
        <v>306</v>
      </c>
      <c r="J29" s="19">
        <f t="shared" si="27"/>
        <v>476</v>
      </c>
      <c r="K29" s="17">
        <f t="shared" si="27"/>
        <v>7</v>
      </c>
      <c r="L29" s="18">
        <f t="shared" si="27"/>
        <v>16</v>
      </c>
      <c r="M29" s="18">
        <f t="shared" si="27"/>
        <v>224</v>
      </c>
      <c r="N29" s="19">
        <f t="shared" si="27"/>
        <v>512</v>
      </c>
      <c r="O29" s="17">
        <f t="shared" si="27"/>
        <v>22</v>
      </c>
      <c r="P29" s="18">
        <f t="shared" si="27"/>
        <v>36</v>
      </c>
      <c r="Q29" s="153">
        <f t="shared" si="27"/>
        <v>734</v>
      </c>
      <c r="R29" s="19">
        <f t="shared" si="27"/>
        <v>1192</v>
      </c>
      <c r="S29" s="20"/>
      <c r="T29" s="20"/>
    </row>
    <row r="30" spans="1:24" ht="15" customHeight="1" thickTop="1" thickBot="1" x14ac:dyDescent="0.25">
      <c r="A30" s="234" t="s">
        <v>19</v>
      </c>
      <c r="B30" s="235"/>
      <c r="C30" s="21">
        <f>C28+C29</f>
        <v>23</v>
      </c>
      <c r="D30" s="22">
        <f t="shared" ref="D30:R30" si="28">D28+D29</f>
        <v>6</v>
      </c>
      <c r="E30" s="22">
        <f t="shared" si="28"/>
        <v>782</v>
      </c>
      <c r="F30" s="23">
        <f t="shared" si="28"/>
        <v>204</v>
      </c>
      <c r="G30" s="21">
        <f t="shared" si="28"/>
        <v>18</v>
      </c>
      <c r="H30" s="22">
        <f t="shared" si="28"/>
        <v>14</v>
      </c>
      <c r="I30" s="22">
        <f t="shared" si="28"/>
        <v>612</v>
      </c>
      <c r="J30" s="23">
        <f t="shared" si="28"/>
        <v>476</v>
      </c>
      <c r="K30" s="21">
        <f t="shared" si="28"/>
        <v>14</v>
      </c>
      <c r="L30" s="22">
        <f t="shared" si="28"/>
        <v>16</v>
      </c>
      <c r="M30" s="22">
        <f t="shared" si="28"/>
        <v>448</v>
      </c>
      <c r="N30" s="23">
        <f t="shared" si="28"/>
        <v>512</v>
      </c>
      <c r="O30" s="21">
        <f t="shared" si="28"/>
        <v>55</v>
      </c>
      <c r="P30" s="22">
        <f t="shared" si="28"/>
        <v>36</v>
      </c>
      <c r="Q30" s="22">
        <f t="shared" si="28"/>
        <v>1842</v>
      </c>
      <c r="R30" s="23">
        <f t="shared" si="28"/>
        <v>1192</v>
      </c>
      <c r="S30" s="24"/>
      <c r="T30" s="24"/>
    </row>
    <row r="31" spans="1:24" ht="15" customHeight="1" thickTop="1" thickBot="1" x14ac:dyDescent="0.25">
      <c r="A31" s="236"/>
      <c r="B31" s="237"/>
      <c r="C31" s="190">
        <f>C30+D30</f>
        <v>29</v>
      </c>
      <c r="D31" s="238"/>
      <c r="E31" s="239">
        <f>E30+F30</f>
        <v>986</v>
      </c>
      <c r="F31" s="240"/>
      <c r="G31" s="190">
        <f>G30+H30</f>
        <v>32</v>
      </c>
      <c r="H31" s="238"/>
      <c r="I31" s="239">
        <f>I30+J30</f>
        <v>1088</v>
      </c>
      <c r="J31" s="240"/>
      <c r="K31" s="190">
        <f>K30+L30</f>
        <v>30</v>
      </c>
      <c r="L31" s="238"/>
      <c r="M31" s="239">
        <f>M30+N30</f>
        <v>960</v>
      </c>
      <c r="N31" s="240"/>
      <c r="O31" s="190">
        <f>O30+P30</f>
        <v>91</v>
      </c>
      <c r="P31" s="238"/>
      <c r="Q31" s="239">
        <f>Q30+R30</f>
        <v>3034</v>
      </c>
      <c r="R31" s="240"/>
      <c r="S31" s="24"/>
      <c r="T31" s="24"/>
    </row>
    <row r="32" spans="1:24" ht="5.25" customHeight="1" thickTop="1" x14ac:dyDescent="0.2">
      <c r="A32" s="25"/>
      <c r="B32" s="49"/>
      <c r="C32" s="26"/>
      <c r="D32" s="26"/>
      <c r="E32" s="26"/>
      <c r="F32" s="26"/>
      <c r="G32" s="26"/>
      <c r="H32" s="26"/>
      <c r="I32" s="26"/>
      <c r="K32" s="26"/>
      <c r="L32" s="26"/>
      <c r="M32" s="26"/>
      <c r="N32" s="26"/>
      <c r="O32" s="26"/>
      <c r="P32" s="26"/>
      <c r="Q32" s="26"/>
      <c r="R32" s="26"/>
      <c r="S32" s="26"/>
      <c r="T32" s="9"/>
      <c r="U32" s="26"/>
      <c r="V32" s="9"/>
      <c r="W32" s="9"/>
      <c r="X32" s="9"/>
    </row>
    <row r="33" spans="2:24" ht="24" customHeight="1" x14ac:dyDescent="0.2">
      <c r="B33" s="192" t="s">
        <v>55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"/>
      <c r="V33" s="2"/>
      <c r="W33" s="2"/>
      <c r="X33" s="2"/>
    </row>
    <row r="34" spans="2:24" ht="12" customHeight="1" x14ac:dyDescent="0.2">
      <c r="B34" s="49" t="s">
        <v>43</v>
      </c>
    </row>
    <row r="35" spans="2:24" ht="12" customHeight="1" x14ac:dyDescent="0.2">
      <c r="B35" s="50" t="s">
        <v>70</v>
      </c>
    </row>
    <row r="36" spans="2:24" ht="15" customHeight="1" x14ac:dyDescent="0.2"/>
    <row r="37" spans="2:24" ht="15" customHeight="1" x14ac:dyDescent="0.2"/>
    <row r="38" spans="2:24" ht="15" customHeight="1" x14ac:dyDescent="0.2"/>
    <row r="39" spans="2:24" ht="15" customHeight="1" x14ac:dyDescent="0.2"/>
  </sheetData>
  <mergeCells count="29">
    <mergeCell ref="B33:R33"/>
    <mergeCell ref="Q31:R31"/>
    <mergeCell ref="K31:L31"/>
    <mergeCell ref="M31:N31"/>
    <mergeCell ref="C31:D31"/>
    <mergeCell ref="E31:F31"/>
    <mergeCell ref="G31:H31"/>
    <mergeCell ref="I31:J31"/>
    <mergeCell ref="A18:B18"/>
    <mergeCell ref="A28:B28"/>
    <mergeCell ref="A29:B29"/>
    <mergeCell ref="A30:B31"/>
    <mergeCell ref="O5:P5"/>
    <mergeCell ref="A6:B6"/>
    <mergeCell ref="O31:P31"/>
    <mergeCell ref="K4:N4"/>
    <mergeCell ref="O4:R4"/>
    <mergeCell ref="C5:D5"/>
    <mergeCell ref="E5:F5"/>
    <mergeCell ref="G5:H5"/>
    <mergeCell ref="I5:J5"/>
    <mergeCell ref="K5:L5"/>
    <mergeCell ref="M5:N5"/>
    <mergeCell ref="Q5:R5"/>
    <mergeCell ref="A1:G1"/>
    <mergeCell ref="A2:G2"/>
    <mergeCell ref="A4:B5"/>
    <mergeCell ref="C4:F4"/>
    <mergeCell ref="G4:J4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1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X40"/>
  <sheetViews>
    <sheetView workbookViewId="0">
      <selection activeCell="G9" sqref="G9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6" style="1" customWidth="1"/>
    <col min="16" max="16" width="6" style="2" customWidth="1"/>
    <col min="17" max="17" width="6" style="1" customWidth="1"/>
    <col min="18" max="18" width="6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3.5" customHeight="1" x14ac:dyDescent="0.2">
      <c r="A1" s="210" t="s">
        <v>21</v>
      </c>
      <c r="B1" s="211"/>
      <c r="C1" s="211"/>
      <c r="D1" s="211"/>
      <c r="E1" s="211"/>
      <c r="F1" s="211"/>
      <c r="G1" s="211"/>
    </row>
    <row r="2" spans="1:20" ht="13.5" customHeight="1" x14ac:dyDescent="0.2">
      <c r="A2" s="212" t="s">
        <v>74</v>
      </c>
      <c r="B2" s="213"/>
      <c r="C2" s="213"/>
      <c r="D2" s="213"/>
      <c r="E2" s="213"/>
      <c r="F2" s="213"/>
      <c r="G2" s="213"/>
    </row>
    <row r="3" spans="1:20" ht="13.5" customHeight="1" thickBot="1" x14ac:dyDescent="0.25">
      <c r="A3" s="51"/>
      <c r="B3" s="52"/>
    </row>
    <row r="4" spans="1:20" ht="13.5" customHeight="1" thickTop="1" x14ac:dyDescent="0.2">
      <c r="A4" s="214" t="s">
        <v>0</v>
      </c>
      <c r="B4" s="215"/>
      <c r="C4" s="218" t="s">
        <v>1</v>
      </c>
      <c r="D4" s="219"/>
      <c r="E4" s="219"/>
      <c r="F4" s="220"/>
      <c r="G4" s="221" t="s">
        <v>2</v>
      </c>
      <c r="H4" s="219"/>
      <c r="I4" s="219"/>
      <c r="J4" s="219"/>
      <c r="K4" s="218" t="s">
        <v>3</v>
      </c>
      <c r="L4" s="219"/>
      <c r="M4" s="219"/>
      <c r="N4" s="220"/>
      <c r="O4" s="222" t="s">
        <v>5</v>
      </c>
      <c r="P4" s="223"/>
      <c r="Q4" s="223"/>
      <c r="R4" s="224"/>
      <c r="S4" s="4"/>
      <c r="T4" s="4"/>
    </row>
    <row r="5" spans="1:20" ht="13.5" customHeight="1" x14ac:dyDescent="0.2">
      <c r="A5" s="216"/>
      <c r="B5" s="217"/>
      <c r="C5" s="206" t="s">
        <v>6</v>
      </c>
      <c r="D5" s="207"/>
      <c r="E5" s="208" t="s">
        <v>7</v>
      </c>
      <c r="F5" s="209"/>
      <c r="G5" s="233" t="s">
        <v>6</v>
      </c>
      <c r="H5" s="207"/>
      <c r="I5" s="208" t="s">
        <v>7</v>
      </c>
      <c r="J5" s="233"/>
      <c r="K5" s="206" t="s">
        <v>6</v>
      </c>
      <c r="L5" s="207"/>
      <c r="M5" s="208" t="s">
        <v>7</v>
      </c>
      <c r="N5" s="209"/>
      <c r="O5" s="233" t="s">
        <v>6</v>
      </c>
      <c r="P5" s="207"/>
      <c r="Q5" s="208" t="s">
        <v>7</v>
      </c>
      <c r="R5" s="209"/>
      <c r="S5" s="4"/>
      <c r="T5" s="4"/>
    </row>
    <row r="6" spans="1:20" ht="13.5" customHeight="1" thickBot="1" x14ac:dyDescent="0.25">
      <c r="A6" s="225" t="s">
        <v>8</v>
      </c>
      <c r="B6" s="226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41" t="s">
        <v>9</v>
      </c>
      <c r="P6" s="142" t="s">
        <v>10</v>
      </c>
      <c r="Q6" s="142" t="s">
        <v>9</v>
      </c>
      <c r="R6" s="143" t="s">
        <v>10</v>
      </c>
      <c r="S6" s="4"/>
      <c r="T6" s="4"/>
    </row>
    <row r="7" spans="1:20" ht="13.5" customHeight="1" x14ac:dyDescent="0.2">
      <c r="A7" s="53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2</v>
      </c>
      <c r="H7" s="33"/>
      <c r="I7" s="27">
        <f>IF(G7&gt;0,G7*34, " ")</f>
        <v>68</v>
      </c>
      <c r="J7" s="28" t="str">
        <f>IF(H7&gt;0,H7*34, " ")</f>
        <v xml:space="preserve"> </v>
      </c>
      <c r="K7" s="32">
        <v>2</v>
      </c>
      <c r="L7" s="33"/>
      <c r="M7" s="27">
        <f>IF(K7&gt;0,K7*32, " ")</f>
        <v>64</v>
      </c>
      <c r="N7" s="28" t="str">
        <f>IF(L7&gt;0,L7*32, " ")</f>
        <v xml:space="preserve"> </v>
      </c>
      <c r="O7" s="138">
        <f>IF(C7+G7+K7&gt;0,C7+G7+K7, " ")</f>
        <v>7</v>
      </c>
      <c r="P7" s="139" t="str">
        <f>IF(D7+H7+L7&gt;0, D7+H7+L7, " ")</f>
        <v xml:space="preserve"> </v>
      </c>
      <c r="Q7" s="139">
        <f>IF(O7&lt;&gt;" ", (IF(E7&lt;&gt;" ", E7, 0)+IF(I7&lt;&gt;" ", I7, 0)+IF(M7&lt;&gt;" ", M7, 0)), " ")</f>
        <v>234</v>
      </c>
      <c r="R7" s="140" t="str">
        <f>IF(P7&lt;&gt;" ", (IF(F7&lt;&gt;" ", F7, 0)+IF(J7&lt;&gt;" ", J7, 0)+IF(N7&lt;&gt;" ", N7, 0)), " ")</f>
        <v xml:space="preserve"> </v>
      </c>
      <c r="S7" s="9"/>
      <c r="T7" s="9"/>
    </row>
    <row r="8" spans="1:20" ht="13.5" customHeight="1" x14ac:dyDescent="0.2">
      <c r="A8" s="53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/>
      <c r="L8" s="36"/>
      <c r="M8" s="29" t="str">
        <f>IF(K8&gt;0,K8*32, " ")</f>
        <v xml:space="preserve"> </v>
      </c>
      <c r="N8" s="30" t="str">
        <f>IF(L8&gt;0,L8*32, " ")</f>
        <v xml:space="preserve"> </v>
      </c>
      <c r="O8" s="136">
        <f t="shared" ref="O8:O12" si="0">IF(C8+G8+K8&gt;0,C8+G8+K8, " ")</f>
        <v>4</v>
      </c>
      <c r="P8" s="29" t="str">
        <f t="shared" ref="P8:P13" si="1">IF(D8+H8+L8&gt;0, D8+H8+L8, " ")</f>
        <v xml:space="preserve"> </v>
      </c>
      <c r="Q8" s="29">
        <f t="shared" ref="Q8:Q13" si="2">IF(O8&lt;&gt;" ", (IF(E8&lt;&gt;" ", E8, 0)+IF(I8&lt;&gt;" ", I8, 0)+IF(M8&lt;&gt;" ", M8, 0)), " ")</f>
        <v>136</v>
      </c>
      <c r="R8" s="30" t="str">
        <f t="shared" ref="R8:R13" si="3">IF(P8&lt;&gt;" ", (IF(F8&lt;&gt;" ", F8, 0)+IF(J8&lt;&gt;" ", J8, 0)+IF(N8&lt;&gt;" ", N8, 0)), " ")</f>
        <v xml:space="preserve"> </v>
      </c>
      <c r="S8" s="9"/>
      <c r="T8" s="9"/>
    </row>
    <row r="9" spans="1:20" ht="13.5" customHeight="1" x14ac:dyDescent="0.2">
      <c r="A9" s="53">
        <v>3</v>
      </c>
      <c r="B9" s="34" t="s">
        <v>14</v>
      </c>
      <c r="C9" s="35">
        <v>2</v>
      </c>
      <c r="D9" s="36"/>
      <c r="E9" s="29">
        <f t="shared" ref="E9:F13" si="4">IF(C9&gt;0,C9*34, " ")</f>
        <v>68</v>
      </c>
      <c r="F9" s="30" t="str">
        <f t="shared" si="4"/>
        <v xml:space="preserve"> </v>
      </c>
      <c r="G9" s="36">
        <v>2</v>
      </c>
      <c r="H9" s="36"/>
      <c r="I9" s="29">
        <f t="shared" ref="I9:J13" si="5">IF(G9&gt;0,G9*34, " ")</f>
        <v>68</v>
      </c>
      <c r="J9" s="30" t="str">
        <f t="shared" si="5"/>
        <v xml:space="preserve"> </v>
      </c>
      <c r="K9" s="35">
        <v>2</v>
      </c>
      <c r="L9" s="36"/>
      <c r="M9" s="29">
        <f t="shared" ref="M9:N13" si="6">IF(K9&gt;0,K9*32, " ")</f>
        <v>64</v>
      </c>
      <c r="N9" s="30" t="str">
        <f t="shared" si="6"/>
        <v xml:space="preserve"> </v>
      </c>
      <c r="O9" s="13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3.5" customHeight="1" x14ac:dyDescent="0.2">
      <c r="A10" s="53">
        <v>4</v>
      </c>
      <c r="B10" s="37" t="s">
        <v>15</v>
      </c>
      <c r="C10" s="35">
        <v>3</v>
      </c>
      <c r="D10" s="36"/>
      <c r="E10" s="29">
        <f t="shared" si="4"/>
        <v>102</v>
      </c>
      <c r="F10" s="30" t="str">
        <f t="shared" si="4"/>
        <v xml:space="preserve"> </v>
      </c>
      <c r="G10" s="36">
        <v>2</v>
      </c>
      <c r="H10" s="36"/>
      <c r="I10" s="29">
        <f t="shared" si="5"/>
        <v>68</v>
      </c>
      <c r="J10" s="30" t="str">
        <f t="shared" si="5"/>
        <v xml:space="preserve"> </v>
      </c>
      <c r="K10" s="35"/>
      <c r="L10" s="36"/>
      <c r="M10" s="29" t="str">
        <f t="shared" si="6"/>
        <v xml:space="preserve"> </v>
      </c>
      <c r="N10" s="30" t="str">
        <f t="shared" si="6"/>
        <v xml:space="preserve"> </v>
      </c>
      <c r="O10" s="136">
        <f t="shared" si="0"/>
        <v>5</v>
      </c>
      <c r="P10" s="29" t="str">
        <f t="shared" si="1"/>
        <v xml:space="preserve"> </v>
      </c>
      <c r="Q10" s="29">
        <f t="shared" si="2"/>
        <v>170</v>
      </c>
      <c r="R10" s="30" t="str">
        <f t="shared" si="3"/>
        <v xml:space="preserve"> </v>
      </c>
      <c r="S10" s="9"/>
      <c r="T10" s="9"/>
    </row>
    <row r="11" spans="1:20" ht="13.5" customHeight="1" x14ac:dyDescent="0.2">
      <c r="A11" s="53">
        <v>5</v>
      </c>
      <c r="B11" s="37" t="s">
        <v>20</v>
      </c>
      <c r="C11" s="35">
        <v>2</v>
      </c>
      <c r="D11" s="36"/>
      <c r="E11" s="29">
        <f t="shared" si="4"/>
        <v>68</v>
      </c>
      <c r="F11" s="30" t="str">
        <f t="shared" si="4"/>
        <v xml:space="preserve"> </v>
      </c>
      <c r="G11" s="36"/>
      <c r="H11" s="36"/>
      <c r="I11" s="29" t="str">
        <f t="shared" si="5"/>
        <v xml:space="preserve"> </v>
      </c>
      <c r="J11" s="30" t="str">
        <f t="shared" si="5"/>
        <v xml:space="preserve"> </v>
      </c>
      <c r="K11" s="35"/>
      <c r="L11" s="36"/>
      <c r="M11" s="29" t="str">
        <f t="shared" si="6"/>
        <v xml:space="preserve"> </v>
      </c>
      <c r="N11" s="30" t="str">
        <f t="shared" si="6"/>
        <v xml:space="preserve"> </v>
      </c>
      <c r="O11" s="136">
        <f t="shared" si="0"/>
        <v>2</v>
      </c>
      <c r="P11" s="29" t="str">
        <f t="shared" si="1"/>
        <v xml:space="preserve"> </v>
      </c>
      <c r="Q11" s="29">
        <f t="shared" si="2"/>
        <v>68</v>
      </c>
      <c r="R11" s="30" t="str">
        <f t="shared" si="3"/>
        <v xml:space="preserve"> </v>
      </c>
      <c r="S11" s="9"/>
      <c r="T11" s="9"/>
    </row>
    <row r="12" spans="1:20" ht="13.5" customHeight="1" x14ac:dyDescent="0.2">
      <c r="A12" s="53">
        <v>6</v>
      </c>
      <c r="B12" s="34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29" t="str">
        <f t="shared" si="5"/>
        <v xml:space="preserve"> </v>
      </c>
      <c r="J12" s="30" t="str">
        <f t="shared" si="5"/>
        <v xml:space="preserve"> </v>
      </c>
      <c r="K12" s="35"/>
      <c r="L12" s="36"/>
      <c r="M12" s="29" t="str">
        <f t="shared" si="6"/>
        <v xml:space="preserve"> </v>
      </c>
      <c r="N12" s="30" t="str">
        <f t="shared" si="6"/>
        <v xml:space="preserve"> </v>
      </c>
      <c r="O12" s="13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3.5" customHeight="1" x14ac:dyDescent="0.2">
      <c r="A13" s="53">
        <v>7</v>
      </c>
      <c r="B13" s="34" t="s">
        <v>50</v>
      </c>
      <c r="C13" s="35"/>
      <c r="D13" s="36"/>
      <c r="E13" s="29" t="str">
        <f t="shared" si="4"/>
        <v xml:space="preserve"> </v>
      </c>
      <c r="F13" s="30" t="str">
        <f t="shared" si="4"/>
        <v xml:space="preserve"> </v>
      </c>
      <c r="G13" s="36"/>
      <c r="H13" s="36"/>
      <c r="I13" s="29" t="str">
        <f t="shared" si="5"/>
        <v xml:space="preserve"> </v>
      </c>
      <c r="J13" s="30" t="str">
        <f t="shared" si="5"/>
        <v xml:space="preserve"> </v>
      </c>
      <c r="K13" s="35">
        <v>2</v>
      </c>
      <c r="L13" s="36"/>
      <c r="M13" s="29">
        <f t="shared" si="6"/>
        <v>64</v>
      </c>
      <c r="N13" s="30" t="str">
        <f t="shared" si="6"/>
        <v xml:space="preserve"> </v>
      </c>
      <c r="O13" s="13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3.5" customHeight="1" x14ac:dyDescent="0.2">
      <c r="A14" s="53">
        <v>8</v>
      </c>
      <c r="B14" s="34" t="s">
        <v>22</v>
      </c>
      <c r="C14" s="35">
        <v>2</v>
      </c>
      <c r="D14" s="36"/>
      <c r="E14" s="29">
        <f t="shared" ref="E14:E16" si="7">IF(C14&gt;0,C14*34, " ")</f>
        <v>68</v>
      </c>
      <c r="F14" s="30" t="str">
        <f t="shared" ref="F14" si="8">IF(D14&gt;0,D14*34, " ")</f>
        <v xml:space="preserve"> </v>
      </c>
      <c r="G14" s="36"/>
      <c r="H14" s="36"/>
      <c r="I14" s="29" t="str">
        <f t="shared" ref="I14:I16" si="9">IF(G14&gt;0,G14*34, " ")</f>
        <v xml:space="preserve"> </v>
      </c>
      <c r="J14" s="30" t="str">
        <f t="shared" ref="J14" si="10">IF(H14&gt;0,H14*34, " ")</f>
        <v xml:space="preserve"> </v>
      </c>
      <c r="K14" s="35"/>
      <c r="L14" s="36"/>
      <c r="M14" s="29" t="str">
        <f t="shared" ref="M14:N17" si="11">IF(K14&gt;0,K14*32, " ")</f>
        <v xml:space="preserve"> </v>
      </c>
      <c r="N14" s="30" t="str">
        <f t="shared" ref="N14" si="12">IF(L14&gt;0,L14*32, " ")</f>
        <v xml:space="preserve"> </v>
      </c>
      <c r="O14" s="161">
        <f t="shared" ref="O14" si="13">IF(C14+G14+K14&gt;0,C14+G14+K14, " ")</f>
        <v>2</v>
      </c>
      <c r="P14" s="29" t="str">
        <f t="shared" ref="P14" si="14">IF(D14+H14+L14&gt;0, D14+H14+L14, " ")</f>
        <v xml:space="preserve"> </v>
      </c>
      <c r="Q14" s="29">
        <f t="shared" ref="Q14:R17" si="15">IF(O14&lt;&gt;" ", (IF(E14&lt;&gt;" ", E14, 0)+IF(I14&lt;&gt;" ", I14, 0)+IF(M14&lt;&gt;" ", M14, 0)), " ")</f>
        <v>68</v>
      </c>
      <c r="R14" s="30" t="str">
        <f t="shared" ref="R14" si="16">IF(P14&lt;&gt;" ", (IF(F14&lt;&gt;" ", F14, 0)+IF(J14&lt;&gt;" ", J14, 0)+IF(N14&lt;&gt;" ", N14, 0)), " ")</f>
        <v xml:space="preserve"> </v>
      </c>
      <c r="S14" s="9"/>
      <c r="T14" s="9"/>
    </row>
    <row r="15" spans="1:20" ht="13.5" customHeight="1" x14ac:dyDescent="0.2">
      <c r="A15" s="53">
        <v>9</v>
      </c>
      <c r="B15" s="47" t="s">
        <v>51</v>
      </c>
      <c r="C15" s="35">
        <v>1</v>
      </c>
      <c r="D15" s="36"/>
      <c r="E15" s="29">
        <f t="shared" si="7"/>
        <v>34</v>
      </c>
      <c r="F15" s="30"/>
      <c r="G15" s="36">
        <v>1</v>
      </c>
      <c r="H15" s="36"/>
      <c r="I15" s="29">
        <f t="shared" si="9"/>
        <v>34</v>
      </c>
      <c r="J15" s="30"/>
      <c r="K15" s="39">
        <v>1</v>
      </c>
      <c r="L15" s="36"/>
      <c r="M15" s="29">
        <f t="shared" si="11"/>
        <v>32</v>
      </c>
      <c r="N15" s="30"/>
      <c r="O15" s="162">
        <f>SUM(C15,G15,K15)</f>
        <v>3</v>
      </c>
      <c r="P15" s="159"/>
      <c r="Q15" s="139">
        <f t="shared" si="15"/>
        <v>100</v>
      </c>
      <c r="R15" s="160"/>
      <c r="S15" s="9"/>
      <c r="T15" s="9"/>
    </row>
    <row r="16" spans="1:20" ht="13.5" customHeight="1" x14ac:dyDescent="0.2">
      <c r="A16" s="53">
        <v>10</v>
      </c>
      <c r="B16" s="81" t="s">
        <v>52</v>
      </c>
      <c r="C16" s="35">
        <v>1</v>
      </c>
      <c r="D16" s="36"/>
      <c r="E16" s="29">
        <f t="shared" si="7"/>
        <v>34</v>
      </c>
      <c r="F16" s="30"/>
      <c r="G16" s="36">
        <v>1</v>
      </c>
      <c r="H16" s="36"/>
      <c r="I16" s="29">
        <f t="shared" si="9"/>
        <v>34</v>
      </c>
      <c r="J16" s="30"/>
      <c r="K16" s="39"/>
      <c r="L16" s="36"/>
      <c r="M16" s="29" t="str">
        <f t="shared" si="11"/>
        <v xml:space="preserve"> </v>
      </c>
      <c r="N16" s="30"/>
      <c r="O16" s="161">
        <v>2</v>
      </c>
      <c r="P16" s="157"/>
      <c r="Q16" s="29">
        <f t="shared" si="15"/>
        <v>68</v>
      </c>
      <c r="R16" s="158"/>
      <c r="S16" s="9"/>
      <c r="T16" s="9"/>
    </row>
    <row r="17" spans="1:24" ht="13.5" customHeight="1" thickBot="1" x14ac:dyDescent="0.25">
      <c r="A17" s="53">
        <v>11</v>
      </c>
      <c r="B17" s="34" t="s">
        <v>53</v>
      </c>
      <c r="C17" s="35"/>
      <c r="D17" s="36"/>
      <c r="E17" s="29" t="str">
        <f>IF(C17&gt;0,C17*34, " ")</f>
        <v xml:space="preserve"> </v>
      </c>
      <c r="F17" s="30"/>
      <c r="G17" s="36"/>
      <c r="H17" s="36"/>
      <c r="I17" s="29"/>
      <c r="J17" s="30"/>
      <c r="K17" s="39">
        <v>1</v>
      </c>
      <c r="L17" s="36"/>
      <c r="M17" s="29">
        <f t="shared" si="11"/>
        <v>32</v>
      </c>
      <c r="N17" s="30" t="str">
        <f t="shared" si="11"/>
        <v xml:space="preserve"> </v>
      </c>
      <c r="O17" s="144">
        <v>1</v>
      </c>
      <c r="P17" s="145" t="str">
        <f t="shared" ref="P17" si="17">IF(D17+H17+L17&gt;0, D17+H17+L17, " ")</f>
        <v xml:space="preserve"> </v>
      </c>
      <c r="Q17" s="145">
        <f t="shared" si="15"/>
        <v>32</v>
      </c>
      <c r="R17" s="137" t="str">
        <f t="shared" si="15"/>
        <v xml:space="preserve"> </v>
      </c>
      <c r="S17" s="9"/>
      <c r="T17" s="9"/>
    </row>
    <row r="18" spans="1:24" ht="13.5" customHeight="1" thickBot="1" x14ac:dyDescent="0.25">
      <c r="A18" s="227" t="s">
        <v>16</v>
      </c>
      <c r="B18" s="228"/>
      <c r="C18" s="10" t="s">
        <v>9</v>
      </c>
      <c r="D18" s="11" t="s">
        <v>10</v>
      </c>
      <c r="E18" s="11" t="s">
        <v>9</v>
      </c>
      <c r="F18" s="12" t="s">
        <v>10</v>
      </c>
      <c r="G18" s="13" t="s">
        <v>9</v>
      </c>
      <c r="H18" s="11" t="s">
        <v>10</v>
      </c>
      <c r="I18" s="11" t="s">
        <v>9</v>
      </c>
      <c r="J18" s="14" t="s">
        <v>10</v>
      </c>
      <c r="K18" s="10" t="s">
        <v>9</v>
      </c>
      <c r="L18" s="11" t="s">
        <v>10</v>
      </c>
      <c r="M18" s="11" t="s">
        <v>9</v>
      </c>
      <c r="N18" s="12" t="s">
        <v>10</v>
      </c>
      <c r="O18" s="147" t="s">
        <v>9</v>
      </c>
      <c r="P18" s="148" t="s">
        <v>10</v>
      </c>
      <c r="Q18" s="148" t="s">
        <v>9</v>
      </c>
      <c r="R18" s="149" t="s">
        <v>10</v>
      </c>
      <c r="S18" s="9"/>
      <c r="T18" s="9"/>
    </row>
    <row r="19" spans="1:24" ht="13.5" customHeight="1" x14ac:dyDescent="0.2">
      <c r="A19" s="53">
        <v>1</v>
      </c>
      <c r="B19" s="31" t="s">
        <v>65</v>
      </c>
      <c r="C19" s="40">
        <v>2</v>
      </c>
      <c r="D19" s="41"/>
      <c r="E19" s="27">
        <f>IF(C19&gt;0,C19*34, " ")</f>
        <v>68</v>
      </c>
      <c r="F19" s="28" t="str">
        <f>IF(D19&gt;0,D19*34, " ")</f>
        <v xml:space="preserve"> </v>
      </c>
      <c r="G19" s="41">
        <v>2</v>
      </c>
      <c r="H19" s="41"/>
      <c r="I19" s="27">
        <f>IF(G19&gt;0,G19*34, " ")</f>
        <v>68</v>
      </c>
      <c r="J19" s="28" t="str">
        <f>IF(H19&gt;0,H19*34, " ")</f>
        <v xml:space="preserve"> </v>
      </c>
      <c r="K19" s="44"/>
      <c r="L19" s="45"/>
      <c r="M19" s="27" t="str">
        <f>IF(K19&gt;0,K19*32, " ")</f>
        <v xml:space="preserve"> </v>
      </c>
      <c r="N19" s="28" t="str">
        <f>IF(L19&gt;0,L19*32, " ")</f>
        <v xml:space="preserve"> </v>
      </c>
      <c r="O19" s="138">
        <f>IF(C19+G19+K19&gt;0,C19+G19+K19, " ")</f>
        <v>4</v>
      </c>
      <c r="P19" s="139" t="str">
        <f>IF(D19+H19+L19&gt;0, D19+H19+L19, " ")</f>
        <v xml:space="preserve"> </v>
      </c>
      <c r="Q19" s="139">
        <f>IF(O19&lt;&gt;" ", (IF(E19&lt;&gt;" ", E19, 0)+IF(I19&lt;&gt;" ", I19, 0)+IF(M19&lt;&gt;" ", M19, 0)), " ")</f>
        <v>136</v>
      </c>
      <c r="R19" s="140" t="str">
        <f>IF(P19&lt;&gt;" ", (IF(F19&lt;&gt;" ", F19, 0)+IF(J19&lt;&gt;" ", J19, 0)+IF(N19&lt;&gt;" ", N19, 0)), " ")</f>
        <v xml:space="preserve"> </v>
      </c>
      <c r="S19" s="9"/>
      <c r="T19" s="9"/>
    </row>
    <row r="20" spans="1:24" ht="13.5" customHeight="1" x14ac:dyDescent="0.2">
      <c r="A20" s="54">
        <v>2</v>
      </c>
      <c r="B20" s="34" t="s">
        <v>36</v>
      </c>
      <c r="C20" s="42">
        <v>2</v>
      </c>
      <c r="D20" s="43"/>
      <c r="E20" s="29">
        <f>IF(C20&gt;0,C20*34, " ")</f>
        <v>68</v>
      </c>
      <c r="F20" s="30" t="str">
        <f>IF(D20&gt;0,D20*34, " ")</f>
        <v xml:space="preserve"> </v>
      </c>
      <c r="G20" s="43">
        <v>3</v>
      </c>
      <c r="H20" s="43"/>
      <c r="I20" s="29">
        <f>IF(G20&gt;0,G20*34, " ")</f>
        <v>102</v>
      </c>
      <c r="J20" s="30" t="str">
        <f>IF(H20&gt;0,H20*34, " ")</f>
        <v xml:space="preserve"> </v>
      </c>
      <c r="K20" s="42">
        <v>3</v>
      </c>
      <c r="L20" s="43"/>
      <c r="M20" s="29">
        <f>IF(K20&gt;0,K20*32, " ")</f>
        <v>96</v>
      </c>
      <c r="N20" s="30" t="str">
        <f>IF(L20&gt;0,L20*32, " ")</f>
        <v xml:space="preserve"> </v>
      </c>
      <c r="O20" s="136">
        <f t="shared" ref="O20:O25" si="18">IF(C20+G20+K20&gt;0,C20+G20+K20, " ")</f>
        <v>8</v>
      </c>
      <c r="P20" s="29" t="str">
        <f t="shared" ref="P20:P25" si="19">IF(D20+H20+L20&gt;0, D20+H20+L20, " ")</f>
        <v xml:space="preserve"> </v>
      </c>
      <c r="Q20" s="29">
        <f t="shared" ref="Q20:Q25" si="20">IF(O20&lt;&gt;" ", (IF(E20&lt;&gt;" ", E20, 0)+IF(I20&lt;&gt;" ", I20, 0)+IF(M20&lt;&gt;" ", M20, 0)), " ")</f>
        <v>266</v>
      </c>
      <c r="R20" s="30" t="str">
        <f t="shared" ref="R20:R25" si="21">IF(P20&lt;&gt;" ", (IF(F20&lt;&gt;" ", F20, 0)+IF(J20&lt;&gt;" ", J20, 0)+IF(N20&lt;&gt;" ", N20, 0)), " ")</f>
        <v xml:space="preserve"> </v>
      </c>
      <c r="S20" s="9"/>
      <c r="T20" s="9"/>
    </row>
    <row r="21" spans="1:24" ht="13.5" customHeight="1" x14ac:dyDescent="0.2">
      <c r="A21" s="54">
        <v>3</v>
      </c>
      <c r="B21" s="34" t="s">
        <v>37</v>
      </c>
      <c r="C21" s="42">
        <v>2</v>
      </c>
      <c r="D21" s="43"/>
      <c r="E21" s="29">
        <f t="shared" ref="E21:F27" si="22">IF(C21&gt;0,C21*34, " ")</f>
        <v>68</v>
      </c>
      <c r="F21" s="30" t="str">
        <f t="shared" si="22"/>
        <v xml:space="preserve"> </v>
      </c>
      <c r="G21" s="43">
        <v>1</v>
      </c>
      <c r="H21" s="43">
        <v>1</v>
      </c>
      <c r="I21" s="29">
        <f t="shared" ref="I21:J27" si="23">IF(G21&gt;0,G21*34, " ")</f>
        <v>34</v>
      </c>
      <c r="J21" s="30">
        <f t="shared" si="23"/>
        <v>34</v>
      </c>
      <c r="K21" s="42">
        <v>1</v>
      </c>
      <c r="L21" s="43">
        <v>1</v>
      </c>
      <c r="M21" s="29">
        <f t="shared" ref="M21:N27" si="24">IF(K21&gt;0,K21*32, " ")</f>
        <v>32</v>
      </c>
      <c r="N21" s="30">
        <f t="shared" si="24"/>
        <v>32</v>
      </c>
      <c r="O21" s="136">
        <f t="shared" si="18"/>
        <v>4</v>
      </c>
      <c r="P21" s="29">
        <f t="shared" si="19"/>
        <v>2</v>
      </c>
      <c r="Q21" s="29">
        <f t="shared" si="20"/>
        <v>134</v>
      </c>
      <c r="R21" s="30">
        <f t="shared" si="21"/>
        <v>66</v>
      </c>
      <c r="S21" s="9"/>
      <c r="T21" s="9"/>
    </row>
    <row r="22" spans="1:24" ht="13.5" customHeight="1" x14ac:dyDescent="0.2">
      <c r="A22" s="54">
        <v>4</v>
      </c>
      <c r="B22" s="34" t="s">
        <v>33</v>
      </c>
      <c r="C22" s="42"/>
      <c r="D22" s="43"/>
      <c r="E22" s="29" t="str">
        <f t="shared" si="22"/>
        <v xml:space="preserve"> </v>
      </c>
      <c r="F22" s="30" t="str">
        <f t="shared" si="22"/>
        <v xml:space="preserve"> </v>
      </c>
      <c r="G22" s="43">
        <v>1</v>
      </c>
      <c r="H22" s="43">
        <v>1</v>
      </c>
      <c r="I22" s="29">
        <f t="shared" si="23"/>
        <v>34</v>
      </c>
      <c r="J22" s="30">
        <f t="shared" si="23"/>
        <v>34</v>
      </c>
      <c r="K22" s="42">
        <v>1</v>
      </c>
      <c r="L22" s="43">
        <v>1</v>
      </c>
      <c r="M22" s="29">
        <f t="shared" si="24"/>
        <v>32</v>
      </c>
      <c r="N22" s="30">
        <f t="shared" si="24"/>
        <v>32</v>
      </c>
      <c r="O22" s="136">
        <f t="shared" si="18"/>
        <v>2</v>
      </c>
      <c r="P22" s="29">
        <f t="shared" si="19"/>
        <v>2</v>
      </c>
      <c r="Q22" s="29">
        <f t="shared" si="20"/>
        <v>66</v>
      </c>
      <c r="R22" s="30">
        <f t="shared" si="21"/>
        <v>66</v>
      </c>
      <c r="S22" s="9"/>
      <c r="T22" s="9"/>
    </row>
    <row r="23" spans="1:24" ht="13.5" customHeight="1" x14ac:dyDescent="0.2">
      <c r="A23" s="54">
        <v>5</v>
      </c>
      <c r="B23" s="34" t="s">
        <v>73</v>
      </c>
      <c r="C23" s="42"/>
      <c r="D23" s="43"/>
      <c r="E23" s="29" t="str">
        <f t="shared" si="22"/>
        <v xml:space="preserve"> </v>
      </c>
      <c r="F23" s="30" t="str">
        <f t="shared" si="22"/>
        <v xml:space="preserve"> </v>
      </c>
      <c r="G23" s="43">
        <v>2</v>
      </c>
      <c r="H23" s="43"/>
      <c r="I23" s="29">
        <f t="shared" si="23"/>
        <v>68</v>
      </c>
      <c r="J23" s="30" t="str">
        <f t="shared" si="23"/>
        <v xml:space="preserve"> </v>
      </c>
      <c r="K23" s="42"/>
      <c r="L23" s="43"/>
      <c r="M23" s="29" t="str">
        <f t="shared" si="24"/>
        <v xml:space="preserve"> </v>
      </c>
      <c r="N23" s="30" t="str">
        <f t="shared" si="24"/>
        <v xml:space="preserve"> </v>
      </c>
      <c r="O23" s="136">
        <f t="shared" si="18"/>
        <v>2</v>
      </c>
      <c r="P23" s="29" t="str">
        <f t="shared" si="19"/>
        <v xml:space="preserve"> </v>
      </c>
      <c r="Q23" s="29">
        <f t="shared" si="20"/>
        <v>68</v>
      </c>
      <c r="R23" s="30" t="str">
        <f t="shared" si="21"/>
        <v xml:space="preserve"> </v>
      </c>
      <c r="S23" s="9"/>
      <c r="T23" s="9"/>
    </row>
    <row r="24" spans="1:24" ht="13.5" customHeight="1" x14ac:dyDescent="0.2">
      <c r="A24" s="54">
        <v>6</v>
      </c>
      <c r="B24" s="117" t="s">
        <v>40</v>
      </c>
      <c r="C24" s="42"/>
      <c r="D24" s="43"/>
      <c r="E24" s="29"/>
      <c r="F24" s="30"/>
      <c r="G24" s="116"/>
      <c r="H24" s="43"/>
      <c r="I24" s="29"/>
      <c r="J24" s="30"/>
      <c r="K24" s="43">
        <v>2</v>
      </c>
      <c r="L24" s="43"/>
      <c r="M24" s="29">
        <f t="shared" si="24"/>
        <v>64</v>
      </c>
      <c r="N24" s="30"/>
      <c r="O24" s="136">
        <f t="shared" si="18"/>
        <v>2</v>
      </c>
      <c r="P24" s="29" t="str">
        <f t="shared" si="19"/>
        <v xml:space="preserve"> </v>
      </c>
      <c r="Q24" s="29">
        <f t="shared" si="20"/>
        <v>64</v>
      </c>
      <c r="R24" s="30" t="str">
        <f t="shared" si="21"/>
        <v xml:space="preserve"> </v>
      </c>
      <c r="S24" s="9"/>
      <c r="T24" s="1"/>
    </row>
    <row r="25" spans="1:24" ht="13.5" customHeight="1" x14ac:dyDescent="0.2">
      <c r="A25" s="54">
        <v>7</v>
      </c>
      <c r="B25" s="34" t="s">
        <v>32</v>
      </c>
      <c r="C25" s="42"/>
      <c r="D25" s="43">
        <v>6</v>
      </c>
      <c r="E25" s="29" t="str">
        <f t="shared" si="22"/>
        <v xml:space="preserve"> </v>
      </c>
      <c r="F25" s="30">
        <f t="shared" si="22"/>
        <v>204</v>
      </c>
      <c r="G25" s="43"/>
      <c r="H25" s="43">
        <v>12</v>
      </c>
      <c r="I25" s="29" t="str">
        <f t="shared" si="23"/>
        <v xml:space="preserve"> </v>
      </c>
      <c r="J25" s="30">
        <f t="shared" si="23"/>
        <v>408</v>
      </c>
      <c r="K25" s="42"/>
      <c r="L25" s="43">
        <v>14</v>
      </c>
      <c r="M25" s="29" t="str">
        <f t="shared" si="24"/>
        <v xml:space="preserve"> </v>
      </c>
      <c r="N25" s="30">
        <f t="shared" si="24"/>
        <v>448</v>
      </c>
      <c r="O25" s="136" t="str">
        <f t="shared" si="18"/>
        <v xml:space="preserve"> </v>
      </c>
      <c r="P25" s="29">
        <f t="shared" si="19"/>
        <v>32</v>
      </c>
      <c r="Q25" s="29" t="str">
        <f t="shared" si="20"/>
        <v xml:space="preserve"> </v>
      </c>
      <c r="R25" s="30">
        <f t="shared" si="21"/>
        <v>1060</v>
      </c>
      <c r="S25" s="9"/>
      <c r="T25" s="9"/>
    </row>
    <row r="26" spans="1:24" ht="13.5" customHeight="1" x14ac:dyDescent="0.2">
      <c r="A26" s="54"/>
      <c r="B26" s="34" t="s">
        <v>47</v>
      </c>
      <c r="C26" s="42"/>
      <c r="D26" s="43"/>
      <c r="E26" s="29"/>
      <c r="F26" s="30"/>
      <c r="G26" s="43"/>
      <c r="H26" s="43"/>
      <c r="I26" s="29"/>
      <c r="J26" s="30"/>
      <c r="K26" s="42"/>
      <c r="L26" s="43"/>
      <c r="M26" s="29"/>
      <c r="N26" s="30"/>
      <c r="O26" s="136"/>
      <c r="P26" s="29"/>
      <c r="Q26" s="29"/>
      <c r="R26" s="30"/>
      <c r="S26" s="9"/>
      <c r="T26" s="9"/>
    </row>
    <row r="27" spans="1:24" ht="13.5" customHeight="1" thickBot="1" x14ac:dyDescent="0.25">
      <c r="A27" s="54"/>
      <c r="B27" s="34" t="s">
        <v>69</v>
      </c>
      <c r="C27" s="42"/>
      <c r="D27" s="43"/>
      <c r="E27" s="29" t="str">
        <f t="shared" si="22"/>
        <v xml:space="preserve"> </v>
      </c>
      <c r="F27" s="30" t="str">
        <f t="shared" si="22"/>
        <v xml:space="preserve"> </v>
      </c>
      <c r="G27" s="43"/>
      <c r="H27" s="43"/>
      <c r="I27" s="29" t="str">
        <f t="shared" si="23"/>
        <v xml:space="preserve"> </v>
      </c>
      <c r="J27" s="30" t="str">
        <f t="shared" si="23"/>
        <v xml:space="preserve"> </v>
      </c>
      <c r="K27" s="42"/>
      <c r="L27" s="43"/>
      <c r="M27" s="29" t="str">
        <f t="shared" si="24"/>
        <v xml:space="preserve"> </v>
      </c>
      <c r="N27" s="30" t="str">
        <f t="shared" si="24"/>
        <v xml:space="preserve"> </v>
      </c>
      <c r="O27" s="144"/>
      <c r="P27" s="145"/>
      <c r="Q27" s="145"/>
      <c r="R27" s="137"/>
      <c r="S27" s="9"/>
      <c r="T27" s="9"/>
    </row>
    <row r="28" spans="1:24" ht="15" customHeight="1" thickBot="1" x14ac:dyDescent="0.25">
      <c r="A28" s="229" t="s">
        <v>17</v>
      </c>
      <c r="B28" s="230"/>
      <c r="C28" s="150">
        <f>SUM(C7:C15)</f>
        <v>17</v>
      </c>
      <c r="D28" s="15">
        <f>SUM(D7:D17)</f>
        <v>0</v>
      </c>
      <c r="E28" s="163">
        <f>SUM(E7:E15)</f>
        <v>578</v>
      </c>
      <c r="F28" s="16">
        <f>SUM(F7:F17)</f>
        <v>0</v>
      </c>
      <c r="G28" s="150">
        <f>SUM(G7:G15)</f>
        <v>9</v>
      </c>
      <c r="H28" s="15">
        <f>SUM(H7:H17)</f>
        <v>0</v>
      </c>
      <c r="I28" s="163">
        <f>SUM(I7:I15)</f>
        <v>306</v>
      </c>
      <c r="J28" s="16">
        <f>SUM(J7:J17)</f>
        <v>0</v>
      </c>
      <c r="K28" s="150">
        <f>SUM(K7:K15)</f>
        <v>7</v>
      </c>
      <c r="L28" s="15">
        <f>SUM(L7:L17)</f>
        <v>0</v>
      </c>
      <c r="M28" s="163">
        <f>SUM(M7:M15)</f>
        <v>224</v>
      </c>
      <c r="N28" s="16">
        <f>SUM(N7:N17)</f>
        <v>0</v>
      </c>
      <c r="O28" s="151">
        <f>SUM(O7:O15)</f>
        <v>33</v>
      </c>
      <c r="P28" s="134">
        <f>SUM(P7:P17)</f>
        <v>0</v>
      </c>
      <c r="Q28" s="152">
        <f>SUM(Q7:Q15)</f>
        <v>1108</v>
      </c>
      <c r="R28" s="135">
        <f>SUM(R7:R17)</f>
        <v>0</v>
      </c>
      <c r="S28" s="9"/>
      <c r="T28" s="9"/>
    </row>
    <row r="29" spans="1:24" ht="15" customHeight="1" thickBot="1" x14ac:dyDescent="0.25">
      <c r="A29" s="231" t="s">
        <v>18</v>
      </c>
      <c r="B29" s="232"/>
      <c r="C29" s="17">
        <f t="shared" ref="C29:R29" si="25">SUM(C19:C27)</f>
        <v>6</v>
      </c>
      <c r="D29" s="18">
        <f t="shared" si="25"/>
        <v>6</v>
      </c>
      <c r="E29" s="18">
        <f t="shared" si="25"/>
        <v>204</v>
      </c>
      <c r="F29" s="19">
        <f t="shared" si="25"/>
        <v>204</v>
      </c>
      <c r="G29" s="17">
        <f t="shared" si="25"/>
        <v>9</v>
      </c>
      <c r="H29" s="18">
        <f t="shared" si="25"/>
        <v>14</v>
      </c>
      <c r="I29" s="18">
        <f t="shared" si="25"/>
        <v>306</v>
      </c>
      <c r="J29" s="19">
        <f t="shared" si="25"/>
        <v>476</v>
      </c>
      <c r="K29" s="17">
        <f t="shared" si="25"/>
        <v>7</v>
      </c>
      <c r="L29" s="18">
        <f t="shared" si="25"/>
        <v>16</v>
      </c>
      <c r="M29" s="18">
        <f t="shared" si="25"/>
        <v>224</v>
      </c>
      <c r="N29" s="19">
        <f t="shared" si="25"/>
        <v>512</v>
      </c>
      <c r="O29" s="17">
        <f t="shared" si="25"/>
        <v>22</v>
      </c>
      <c r="P29" s="18">
        <f t="shared" si="25"/>
        <v>36</v>
      </c>
      <c r="Q29" s="18">
        <f t="shared" si="25"/>
        <v>734</v>
      </c>
      <c r="R29" s="19">
        <f t="shared" si="25"/>
        <v>1192</v>
      </c>
      <c r="S29" s="20"/>
      <c r="T29" s="20"/>
    </row>
    <row r="30" spans="1:24" ht="15" customHeight="1" thickTop="1" thickBot="1" x14ac:dyDescent="0.25">
      <c r="A30" s="234" t="s">
        <v>19</v>
      </c>
      <c r="B30" s="235"/>
      <c r="C30" s="21">
        <f>C28+C29</f>
        <v>23</v>
      </c>
      <c r="D30" s="22">
        <f t="shared" ref="D30:R30" si="26">D28+D29</f>
        <v>6</v>
      </c>
      <c r="E30" s="22">
        <f t="shared" si="26"/>
        <v>782</v>
      </c>
      <c r="F30" s="23">
        <f t="shared" si="26"/>
        <v>204</v>
      </c>
      <c r="G30" s="21">
        <f t="shared" si="26"/>
        <v>18</v>
      </c>
      <c r="H30" s="22">
        <f t="shared" si="26"/>
        <v>14</v>
      </c>
      <c r="I30" s="22">
        <f t="shared" si="26"/>
        <v>612</v>
      </c>
      <c r="J30" s="23">
        <f t="shared" si="26"/>
        <v>476</v>
      </c>
      <c r="K30" s="21">
        <f t="shared" si="26"/>
        <v>14</v>
      </c>
      <c r="L30" s="22">
        <f t="shared" si="26"/>
        <v>16</v>
      </c>
      <c r="M30" s="22">
        <f t="shared" si="26"/>
        <v>448</v>
      </c>
      <c r="N30" s="23">
        <f t="shared" si="26"/>
        <v>512</v>
      </c>
      <c r="O30" s="21">
        <f t="shared" si="26"/>
        <v>55</v>
      </c>
      <c r="P30" s="22">
        <f t="shared" si="26"/>
        <v>36</v>
      </c>
      <c r="Q30" s="22">
        <f t="shared" si="26"/>
        <v>1842</v>
      </c>
      <c r="R30" s="23">
        <f t="shared" si="26"/>
        <v>1192</v>
      </c>
      <c r="S30" s="24"/>
      <c r="T30" s="24"/>
    </row>
    <row r="31" spans="1:24" ht="15" customHeight="1" thickTop="1" thickBot="1" x14ac:dyDescent="0.25">
      <c r="A31" s="236"/>
      <c r="B31" s="237"/>
      <c r="C31" s="190">
        <f>C30+D30</f>
        <v>29</v>
      </c>
      <c r="D31" s="238"/>
      <c r="E31" s="239">
        <f>E30+F30</f>
        <v>986</v>
      </c>
      <c r="F31" s="240"/>
      <c r="G31" s="190">
        <f>G30+H30</f>
        <v>32</v>
      </c>
      <c r="H31" s="238"/>
      <c r="I31" s="239">
        <f>I30+J30</f>
        <v>1088</v>
      </c>
      <c r="J31" s="240"/>
      <c r="K31" s="190">
        <f>K30+L30</f>
        <v>30</v>
      </c>
      <c r="L31" s="238"/>
      <c r="M31" s="239">
        <f>M30+N30</f>
        <v>960</v>
      </c>
      <c r="N31" s="240"/>
      <c r="O31" s="190">
        <f>O30+P30</f>
        <v>91</v>
      </c>
      <c r="P31" s="238"/>
      <c r="Q31" s="239">
        <f>Q30+R30</f>
        <v>3034</v>
      </c>
      <c r="R31" s="240"/>
      <c r="S31" s="24"/>
      <c r="T31" s="24"/>
    </row>
    <row r="32" spans="1:24" ht="6" customHeight="1" thickTop="1" x14ac:dyDescent="0.2">
      <c r="A32" s="25"/>
      <c r="B32" s="49"/>
      <c r="C32" s="26"/>
      <c r="D32" s="26"/>
      <c r="E32" s="26"/>
      <c r="F32" s="26"/>
      <c r="G32" s="26"/>
      <c r="H32" s="26"/>
      <c r="I32" s="26"/>
      <c r="K32" s="26"/>
      <c r="L32" s="26"/>
      <c r="M32" s="26"/>
      <c r="N32" s="26"/>
      <c r="O32" s="26"/>
      <c r="P32" s="26"/>
      <c r="Q32" s="26"/>
      <c r="R32" s="26"/>
      <c r="S32" s="26"/>
      <c r="T32" s="9"/>
      <c r="U32" s="26"/>
      <c r="V32" s="9"/>
      <c r="W32" s="9"/>
      <c r="X32" s="9"/>
    </row>
    <row r="33" spans="2:24" ht="24.75" customHeight="1" x14ac:dyDescent="0.2">
      <c r="B33" s="192" t="s">
        <v>55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"/>
      <c r="V33" s="2"/>
      <c r="W33" s="2"/>
      <c r="X33" s="2"/>
    </row>
    <row r="34" spans="2:24" ht="12" customHeight="1" x14ac:dyDescent="0.2">
      <c r="B34" s="49" t="s">
        <v>43</v>
      </c>
    </row>
    <row r="35" spans="2:24" ht="12" customHeight="1" x14ac:dyDescent="0.2">
      <c r="B35" s="50" t="s">
        <v>70</v>
      </c>
    </row>
    <row r="36" spans="2:24" ht="15" customHeight="1" x14ac:dyDescent="0.2"/>
    <row r="37" spans="2:24" ht="15" customHeight="1" x14ac:dyDescent="0.2"/>
    <row r="38" spans="2:24" ht="15" customHeight="1" x14ac:dyDescent="0.2"/>
    <row r="39" spans="2:24" ht="15" customHeight="1" x14ac:dyDescent="0.2"/>
    <row r="40" spans="2:24" ht="15" customHeight="1" x14ac:dyDescent="0.2"/>
  </sheetData>
  <mergeCells count="29">
    <mergeCell ref="B33:R33"/>
    <mergeCell ref="A30:B31"/>
    <mergeCell ref="C31:D31"/>
    <mergeCell ref="E31:F31"/>
    <mergeCell ref="G31:H31"/>
    <mergeCell ref="Q31:R31"/>
    <mergeCell ref="I31:J31"/>
    <mergeCell ref="K31:L31"/>
    <mergeCell ref="M31:N31"/>
    <mergeCell ref="O31:P31"/>
    <mergeCell ref="A6:B6"/>
    <mergeCell ref="A18:B18"/>
    <mergeCell ref="A28:B28"/>
    <mergeCell ref="A29:B29"/>
    <mergeCell ref="K4:N4"/>
    <mergeCell ref="C5:D5"/>
    <mergeCell ref="E5:F5"/>
    <mergeCell ref="G5:H5"/>
    <mergeCell ref="I5:J5"/>
    <mergeCell ref="K5:L5"/>
    <mergeCell ref="M5:N5"/>
    <mergeCell ref="O5:P5"/>
    <mergeCell ref="Q5:R5"/>
    <mergeCell ref="A1:G1"/>
    <mergeCell ref="A2:G2"/>
    <mergeCell ref="A4:B5"/>
    <mergeCell ref="C4:F4"/>
    <mergeCell ref="G4:J4"/>
    <mergeCell ref="O4:R4"/>
  </mergeCells>
  <phoneticPr fontId="0" type="noConversion"/>
  <printOptions horizontalCentered="1" verticalCentered="1"/>
  <pageMargins left="0.11811023622047245" right="0.11811023622047245" top="0.15748031496062992" bottom="0.15748031496062992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IV 1</vt:lpstr>
      <vt:lpstr>IV 2</vt:lpstr>
      <vt:lpstr>III 1</vt:lpstr>
      <vt:lpstr>III 2</vt:lpstr>
      <vt:lpstr>III 3</vt:lpstr>
      <vt:lpstr>'III 1'!Print_Area</vt:lpstr>
      <vt:lpstr>'III 2'!Print_Area</vt:lpstr>
      <vt:lpstr>'III 3'!Print_Area</vt:lpstr>
      <vt:lpstr>'IV 1'!Print_Area</vt:lpstr>
      <vt:lpstr>'IV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2022-07-31T16:18:56Z</cp:lastPrinted>
  <dcterms:created xsi:type="dcterms:W3CDTF">2004-05-24T11:14:11Z</dcterms:created>
  <dcterms:modified xsi:type="dcterms:W3CDTF">2022-07-31T16:19:02Z</dcterms:modified>
</cp:coreProperties>
</file>