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Za sajt\"/>
    </mc:Choice>
  </mc:AlternateContent>
  <bookViews>
    <workbookView xWindow="0" yWindow="0" windowWidth="38400" windowHeight="17580"/>
  </bookViews>
  <sheets>
    <sheet name="IV 1" sheetId="2" r:id="rId1"/>
    <sheet name="IV 2" sheetId="4" r:id="rId2"/>
    <sheet name="IV 3" sheetId="7" r:id="rId3"/>
    <sheet name="III 1" sheetId="5" r:id="rId4"/>
    <sheet name="III 2" sheetId="6" r:id="rId5"/>
    <sheet name="III 3" sheetId="12" r:id="rId6"/>
    <sheet name="III 4" sheetId="11" r:id="rId7"/>
    <sheet name="III 5" sheetId="13" r:id="rId8"/>
  </sheets>
  <definedNames>
    <definedName name="_xlnm.Print_Area" localSheetId="3">'III 1'!$A$1:$R$36</definedName>
    <definedName name="_xlnm.Print_Area" localSheetId="4">'III 2'!$A$1:$R$36</definedName>
    <definedName name="_xlnm.Print_Area" localSheetId="5">'III 3'!$A$1:$R$37</definedName>
    <definedName name="_xlnm.Print_Area" localSheetId="6">'III 4'!$A$1:$R$36</definedName>
    <definedName name="_xlnm.Print_Area" localSheetId="7">'III 5'!$A$1:$R$37</definedName>
    <definedName name="_xlnm.Print_Area" localSheetId="0">'IV 1'!$A$1:$V$49</definedName>
    <definedName name="_xlnm.Print_Area" localSheetId="1">'IV 2'!$A$1:$V$44</definedName>
    <definedName name="_xlnm.Print_Area" localSheetId="2">'IV 3'!$A$1:$V$45</definedName>
  </definedNames>
  <calcPr calcId="162913"/>
</workbook>
</file>

<file path=xl/calcChain.xml><?xml version="1.0" encoding="utf-8"?>
<calcChain xmlns="http://schemas.openxmlformats.org/spreadsheetml/2006/main">
  <c r="M23" i="12" l="1"/>
  <c r="I22" i="12"/>
  <c r="Q22" i="12" s="1"/>
  <c r="M25" i="12"/>
  <c r="Q25" i="12" s="1"/>
  <c r="I21" i="6" l="1"/>
  <c r="Q21" i="6" s="1"/>
  <c r="M23" i="6"/>
  <c r="M24" i="6"/>
  <c r="Q24" i="6" s="1"/>
  <c r="M24" i="5"/>
  <c r="Q24" i="5" s="1"/>
  <c r="Q35" i="2"/>
  <c r="S35" i="2"/>
  <c r="Q34" i="2"/>
  <c r="S34" i="2"/>
  <c r="U34" i="2" s="1"/>
  <c r="S31" i="2"/>
  <c r="N30" i="2"/>
  <c r="N31" i="2"/>
  <c r="V31" i="2" s="1"/>
  <c r="M30" i="2"/>
  <c r="M31" i="2"/>
  <c r="I25" i="2"/>
  <c r="U25" i="2" s="1"/>
  <c r="I24" i="2"/>
  <c r="U24" i="2" s="1"/>
  <c r="U35" i="2" l="1"/>
  <c r="U31" i="2"/>
  <c r="K30" i="13" l="1"/>
  <c r="G30" i="13"/>
  <c r="C30" i="13"/>
  <c r="P17" i="13"/>
  <c r="R17" i="13" s="1"/>
  <c r="N17" i="13"/>
  <c r="M17" i="13"/>
  <c r="E17" i="13"/>
  <c r="M16" i="13"/>
  <c r="I16" i="13"/>
  <c r="E16" i="13"/>
  <c r="O15" i="13"/>
  <c r="M15" i="13"/>
  <c r="I15" i="13"/>
  <c r="E15" i="13"/>
  <c r="P14" i="13"/>
  <c r="R14" i="13" s="1"/>
  <c r="O14" i="13"/>
  <c r="N14" i="13"/>
  <c r="M14" i="13"/>
  <c r="J14" i="13"/>
  <c r="I14" i="13"/>
  <c r="F14" i="13"/>
  <c r="E14" i="13"/>
  <c r="K29" i="11"/>
  <c r="G29" i="11"/>
  <c r="C29" i="11"/>
  <c r="P17" i="11"/>
  <c r="R17" i="11" s="1"/>
  <c r="N17" i="11"/>
  <c r="M17" i="11"/>
  <c r="E17" i="11"/>
  <c r="M16" i="11"/>
  <c r="I16" i="11"/>
  <c r="E16" i="11"/>
  <c r="O15" i="11"/>
  <c r="M15" i="11"/>
  <c r="I15" i="11"/>
  <c r="E15" i="11"/>
  <c r="P14" i="11"/>
  <c r="R14" i="11" s="1"/>
  <c r="O14" i="11"/>
  <c r="N14" i="11"/>
  <c r="M14" i="11"/>
  <c r="J14" i="11"/>
  <c r="I14" i="11"/>
  <c r="F14" i="11"/>
  <c r="E14" i="11"/>
  <c r="K30" i="12"/>
  <c r="G30" i="12"/>
  <c r="C30" i="12"/>
  <c r="P17" i="12"/>
  <c r="R17" i="12" s="1"/>
  <c r="N17" i="12"/>
  <c r="M17" i="12"/>
  <c r="E17" i="12"/>
  <c r="M16" i="12"/>
  <c r="I16" i="12"/>
  <c r="E16" i="12"/>
  <c r="O15" i="12"/>
  <c r="M15" i="12"/>
  <c r="I15" i="12"/>
  <c r="E15" i="12"/>
  <c r="P14" i="12"/>
  <c r="R14" i="12" s="1"/>
  <c r="O14" i="12"/>
  <c r="N14" i="12"/>
  <c r="M14" i="12"/>
  <c r="J14" i="12"/>
  <c r="I14" i="12"/>
  <c r="F14" i="12"/>
  <c r="E14" i="12"/>
  <c r="K29" i="6"/>
  <c r="G29" i="6"/>
  <c r="C29" i="6"/>
  <c r="P17" i="6"/>
  <c r="R17" i="6" s="1"/>
  <c r="N17" i="6"/>
  <c r="M17" i="6"/>
  <c r="E17" i="6"/>
  <c r="M16" i="6"/>
  <c r="I16" i="6"/>
  <c r="E16" i="6"/>
  <c r="O15" i="6"/>
  <c r="M15" i="6"/>
  <c r="I15" i="6"/>
  <c r="E15" i="6"/>
  <c r="P14" i="6"/>
  <c r="R14" i="6" s="1"/>
  <c r="O14" i="6"/>
  <c r="N14" i="6"/>
  <c r="M14" i="6"/>
  <c r="J14" i="6"/>
  <c r="I14" i="6"/>
  <c r="F14" i="6"/>
  <c r="E14" i="6"/>
  <c r="K29" i="5"/>
  <c r="G29" i="5"/>
  <c r="C29" i="5"/>
  <c r="Q8" i="4"/>
  <c r="Q8" i="2"/>
  <c r="O37" i="7"/>
  <c r="K37" i="7"/>
  <c r="G37" i="7"/>
  <c r="C37" i="7"/>
  <c r="T19" i="7"/>
  <c r="V19" i="7" s="1"/>
  <c r="S19" i="7"/>
  <c r="Q19" i="7"/>
  <c r="M19" i="7"/>
  <c r="E19" i="7"/>
  <c r="S18" i="7"/>
  <c r="Q18" i="7"/>
  <c r="M18" i="7"/>
  <c r="I18" i="7"/>
  <c r="E18" i="7"/>
  <c r="S17" i="7"/>
  <c r="Q17" i="7"/>
  <c r="M17" i="7"/>
  <c r="I17" i="7"/>
  <c r="E17" i="7"/>
  <c r="T16" i="7"/>
  <c r="V16" i="7" s="1"/>
  <c r="S16" i="7"/>
  <c r="R16" i="7"/>
  <c r="Q16" i="7"/>
  <c r="N16" i="7"/>
  <c r="M16" i="7"/>
  <c r="J16" i="7"/>
  <c r="I16" i="7"/>
  <c r="F16" i="7"/>
  <c r="E16" i="7"/>
  <c r="O36" i="4"/>
  <c r="K36" i="4"/>
  <c r="G36" i="4"/>
  <c r="C36" i="4"/>
  <c r="T19" i="4"/>
  <c r="V19" i="4" s="1"/>
  <c r="S19" i="4"/>
  <c r="Q19" i="4"/>
  <c r="M19" i="4"/>
  <c r="E19" i="4"/>
  <c r="S18" i="4"/>
  <c r="Q18" i="4"/>
  <c r="M18" i="4"/>
  <c r="I18" i="4"/>
  <c r="E18" i="4"/>
  <c r="S17" i="4"/>
  <c r="Q17" i="4"/>
  <c r="M17" i="4"/>
  <c r="I17" i="4"/>
  <c r="E17" i="4"/>
  <c r="T16" i="4"/>
  <c r="V16" i="4" s="1"/>
  <c r="S16" i="4"/>
  <c r="R16" i="4"/>
  <c r="Q16" i="4"/>
  <c r="N16" i="4"/>
  <c r="M16" i="4"/>
  <c r="J16" i="4"/>
  <c r="I16" i="4"/>
  <c r="F16" i="4"/>
  <c r="E16" i="4"/>
  <c r="P17" i="5"/>
  <c r="R17" i="5" s="1"/>
  <c r="N17" i="5"/>
  <c r="M17" i="5"/>
  <c r="E17" i="5"/>
  <c r="M16" i="5"/>
  <c r="I16" i="5"/>
  <c r="E16" i="5"/>
  <c r="O15" i="5"/>
  <c r="M15" i="5"/>
  <c r="I15" i="5"/>
  <c r="E15" i="5"/>
  <c r="P14" i="5"/>
  <c r="R14" i="5" s="1"/>
  <c r="O14" i="5"/>
  <c r="N14" i="5"/>
  <c r="M14" i="5"/>
  <c r="J14" i="5"/>
  <c r="I14" i="5"/>
  <c r="F14" i="5"/>
  <c r="E14" i="5"/>
  <c r="O41" i="2"/>
  <c r="K41" i="2"/>
  <c r="G41" i="2"/>
  <c r="C41" i="2"/>
  <c r="T19" i="2"/>
  <c r="V19" i="2" s="1"/>
  <c r="S19" i="2"/>
  <c r="Q19" i="2"/>
  <c r="M19" i="2"/>
  <c r="E19" i="2"/>
  <c r="S18" i="2"/>
  <c r="Q18" i="2"/>
  <c r="M18" i="2"/>
  <c r="I18" i="2"/>
  <c r="E18" i="2"/>
  <c r="S17" i="2"/>
  <c r="Q17" i="2"/>
  <c r="M17" i="2"/>
  <c r="I17" i="2"/>
  <c r="E17" i="2"/>
  <c r="T16" i="2"/>
  <c r="V16" i="2" s="1"/>
  <c r="S16" i="2"/>
  <c r="U16" i="2" s="1"/>
  <c r="I11" i="13"/>
  <c r="I12" i="13"/>
  <c r="I13" i="13"/>
  <c r="I11" i="11"/>
  <c r="I12" i="11"/>
  <c r="I13" i="11"/>
  <c r="I11" i="12"/>
  <c r="I12" i="12"/>
  <c r="I13" i="12"/>
  <c r="I11" i="6"/>
  <c r="I12" i="6"/>
  <c r="I13" i="6"/>
  <c r="I11" i="5"/>
  <c r="I12" i="5"/>
  <c r="I13" i="5"/>
  <c r="Q17" i="6" l="1"/>
  <c r="Q16" i="11"/>
  <c r="Q17" i="5"/>
  <c r="Q17" i="12"/>
  <c r="U19" i="4"/>
  <c r="U17" i="7"/>
  <c r="Q16" i="12"/>
  <c r="U18" i="2"/>
  <c r="U17" i="4"/>
  <c r="Q16" i="6"/>
  <c r="Q17" i="11"/>
  <c r="Q16" i="13"/>
  <c r="U18" i="4"/>
  <c r="Q14" i="13"/>
  <c r="Q15" i="13"/>
  <c r="Q17" i="13"/>
  <c r="Q14" i="11"/>
  <c r="Q15" i="11"/>
  <c r="Q14" i="12"/>
  <c r="Q15" i="12"/>
  <c r="Q14" i="6"/>
  <c r="Q15" i="6"/>
  <c r="Q15" i="5"/>
  <c r="Q14" i="5"/>
  <c r="Q16" i="5"/>
  <c r="U16" i="7"/>
  <c r="U18" i="7"/>
  <c r="U19" i="7"/>
  <c r="U16" i="4"/>
  <c r="U17" i="2"/>
  <c r="U19" i="2"/>
  <c r="I11" i="7"/>
  <c r="I12" i="7"/>
  <c r="I13" i="7"/>
  <c r="I11" i="4"/>
  <c r="I12" i="4"/>
  <c r="I13" i="4"/>
  <c r="I14" i="4"/>
  <c r="I11" i="2"/>
  <c r="I12" i="2"/>
  <c r="I13" i="2"/>
  <c r="I14" i="2"/>
  <c r="M11" i="13" l="1"/>
  <c r="M12" i="13"/>
  <c r="M13" i="13"/>
  <c r="M11" i="11"/>
  <c r="M12" i="11"/>
  <c r="M13" i="11"/>
  <c r="M11" i="12"/>
  <c r="M12" i="12"/>
  <c r="M13" i="12"/>
  <c r="M11" i="6"/>
  <c r="M12" i="6"/>
  <c r="M13" i="6"/>
  <c r="M11" i="5"/>
  <c r="M12" i="5"/>
  <c r="M13" i="5"/>
  <c r="R22" i="7"/>
  <c r="Q22" i="7"/>
  <c r="Q8" i="7"/>
  <c r="M29" i="4"/>
  <c r="M30" i="4"/>
  <c r="Q30" i="4"/>
  <c r="Q11" i="7"/>
  <c r="Q12" i="7"/>
  <c r="Q13" i="7"/>
  <c r="M11" i="7"/>
  <c r="M12" i="7"/>
  <c r="M13" i="7"/>
  <c r="Q11" i="4"/>
  <c r="Q12" i="4"/>
  <c r="Q13" i="4"/>
  <c r="M11" i="4"/>
  <c r="M12" i="4"/>
  <c r="M13" i="4"/>
  <c r="S8" i="2"/>
  <c r="S9" i="2"/>
  <c r="S10" i="2"/>
  <c r="S11" i="2"/>
  <c r="U11" i="2" s="1"/>
  <c r="S12" i="2"/>
  <c r="S13" i="2"/>
  <c r="S14" i="2"/>
  <c r="S15" i="2"/>
  <c r="Q11" i="2"/>
  <c r="Q12" i="2"/>
  <c r="M11" i="2"/>
  <c r="M12" i="2"/>
  <c r="M13" i="2"/>
  <c r="O20" i="12"/>
  <c r="P20" i="12"/>
  <c r="R20" i="12" s="1"/>
  <c r="O21" i="12"/>
  <c r="P21" i="12"/>
  <c r="R21" i="12" s="1"/>
  <c r="O23" i="12"/>
  <c r="P23" i="12"/>
  <c r="R23" i="12" s="1"/>
  <c r="O24" i="12"/>
  <c r="P24" i="12"/>
  <c r="R24" i="12" s="1"/>
  <c r="O26" i="12"/>
  <c r="P26" i="12"/>
  <c r="R26" i="12" s="1"/>
  <c r="O27" i="12"/>
  <c r="Q27" i="12" s="1"/>
  <c r="P27" i="12"/>
  <c r="O28" i="12"/>
  <c r="Q28" i="12" s="1"/>
  <c r="P28" i="12"/>
  <c r="R28" i="12" s="1"/>
  <c r="O29" i="12"/>
  <c r="Q29" i="12" s="1"/>
  <c r="P29" i="12"/>
  <c r="R29" i="12" s="1"/>
  <c r="P20" i="5"/>
  <c r="R20" i="5" s="1"/>
  <c r="P21" i="5"/>
  <c r="R21" i="5" s="1"/>
  <c r="P22" i="5"/>
  <c r="R22" i="5" s="1"/>
  <c r="P23" i="5"/>
  <c r="R23" i="5" s="1"/>
  <c r="P25" i="5"/>
  <c r="R25" i="5" s="1"/>
  <c r="P26" i="5"/>
  <c r="F26" i="5"/>
  <c r="J26" i="5"/>
  <c r="N26" i="5"/>
  <c r="P27" i="5"/>
  <c r="R27" i="5" s="1"/>
  <c r="P28" i="5"/>
  <c r="R28" i="5" s="1"/>
  <c r="O20" i="5"/>
  <c r="E20" i="5"/>
  <c r="I20" i="5"/>
  <c r="M20" i="5"/>
  <c r="O21" i="5"/>
  <c r="E21" i="5"/>
  <c r="I21" i="5"/>
  <c r="M21" i="5"/>
  <c r="O22" i="5"/>
  <c r="E22" i="5"/>
  <c r="I22" i="5"/>
  <c r="M22" i="5"/>
  <c r="O23" i="5"/>
  <c r="E23" i="5"/>
  <c r="I23" i="5"/>
  <c r="M23" i="5"/>
  <c r="O25" i="5"/>
  <c r="E25" i="5"/>
  <c r="I25" i="5"/>
  <c r="M25" i="5"/>
  <c r="O26" i="5"/>
  <c r="Q26" i="5" s="1"/>
  <c r="O27" i="5"/>
  <c r="Q27" i="5" s="1"/>
  <c r="O28" i="5"/>
  <c r="Q28" i="5" s="1"/>
  <c r="P8" i="5"/>
  <c r="R8" i="5" s="1"/>
  <c r="P9" i="5"/>
  <c r="R9" i="5" s="1"/>
  <c r="P10" i="5"/>
  <c r="R10" i="5" s="1"/>
  <c r="P11" i="5"/>
  <c r="F11" i="5"/>
  <c r="J11" i="5"/>
  <c r="N11" i="5"/>
  <c r="P12" i="5"/>
  <c r="R12" i="5" s="1"/>
  <c r="P13" i="5"/>
  <c r="R13" i="5" s="1"/>
  <c r="O8" i="5"/>
  <c r="E8" i="5"/>
  <c r="I8" i="5"/>
  <c r="M8" i="5"/>
  <c r="O9" i="5"/>
  <c r="E9" i="5"/>
  <c r="I9" i="5"/>
  <c r="M9" i="5"/>
  <c r="O10" i="5"/>
  <c r="E10" i="5"/>
  <c r="I10" i="5"/>
  <c r="M10" i="5"/>
  <c r="O11" i="5"/>
  <c r="Q11" i="5" s="1"/>
  <c r="O12" i="5"/>
  <c r="E12" i="5"/>
  <c r="E13" i="5"/>
  <c r="Q13" i="5" s="1"/>
  <c r="T22" i="7"/>
  <c r="T23" i="7"/>
  <c r="V23" i="7" s="1"/>
  <c r="T24" i="7"/>
  <c r="V24" i="7" s="1"/>
  <c r="T25" i="7"/>
  <c r="V25" i="7" s="1"/>
  <c r="T26" i="7"/>
  <c r="V26" i="7" s="1"/>
  <c r="T27" i="7"/>
  <c r="V27" i="7" s="1"/>
  <c r="T28" i="7"/>
  <c r="V28" i="7" s="1"/>
  <c r="T29" i="7"/>
  <c r="V29" i="7" s="1"/>
  <c r="T30" i="7"/>
  <c r="V30" i="7" s="1"/>
  <c r="T31" i="7"/>
  <c r="V31" i="7" s="1"/>
  <c r="T32" i="7"/>
  <c r="V32" i="7" s="1"/>
  <c r="T33" i="7"/>
  <c r="V33" i="7" s="1"/>
  <c r="T34" i="7"/>
  <c r="T35" i="7"/>
  <c r="V35" i="7" s="1"/>
  <c r="T36" i="7"/>
  <c r="V36" i="7" s="1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U34" i="7" s="1"/>
  <c r="S35" i="7"/>
  <c r="U35" i="7" s="1"/>
  <c r="S36" i="7"/>
  <c r="U36" i="7" s="1"/>
  <c r="T8" i="7"/>
  <c r="V8" i="7" s="1"/>
  <c r="T9" i="7"/>
  <c r="V9" i="7" s="1"/>
  <c r="T10" i="7"/>
  <c r="V10" i="7" s="1"/>
  <c r="T11" i="7"/>
  <c r="T12" i="7"/>
  <c r="V12" i="7" s="1"/>
  <c r="T13" i="7"/>
  <c r="V13" i="7" s="1"/>
  <c r="T14" i="7"/>
  <c r="V14" i="7" s="1"/>
  <c r="T15" i="7"/>
  <c r="V15" i="7" s="1"/>
  <c r="S8" i="7"/>
  <c r="S9" i="7"/>
  <c r="S10" i="7"/>
  <c r="S11" i="7"/>
  <c r="U11" i="7" s="1"/>
  <c r="S12" i="7"/>
  <c r="S14" i="7"/>
  <c r="S15" i="7"/>
  <c r="T22" i="4"/>
  <c r="V22" i="4" s="1"/>
  <c r="T23" i="4"/>
  <c r="V23" i="4" s="1"/>
  <c r="T24" i="4"/>
  <c r="V24" i="4" s="1"/>
  <c r="T25" i="4"/>
  <c r="V25" i="4" s="1"/>
  <c r="T26" i="4"/>
  <c r="V26" i="4" s="1"/>
  <c r="T27" i="4"/>
  <c r="V27" i="4" s="1"/>
  <c r="T28" i="4"/>
  <c r="V28" i="4" s="1"/>
  <c r="T29" i="4"/>
  <c r="V29" i="4" s="1"/>
  <c r="T30" i="4"/>
  <c r="V30" i="4" s="1"/>
  <c r="T31" i="4"/>
  <c r="V31" i="4" s="1"/>
  <c r="T32" i="4"/>
  <c r="V32" i="4" s="1"/>
  <c r="T33" i="4"/>
  <c r="T34" i="4"/>
  <c r="V34" i="4" s="1"/>
  <c r="T35" i="4"/>
  <c r="V35" i="4" s="1"/>
  <c r="S22" i="4"/>
  <c r="S23" i="4"/>
  <c r="S24" i="4"/>
  <c r="S25" i="4"/>
  <c r="S26" i="4"/>
  <c r="S27" i="4"/>
  <c r="S28" i="4"/>
  <c r="S29" i="4"/>
  <c r="S30" i="4"/>
  <c r="S31" i="4"/>
  <c r="S32" i="4"/>
  <c r="S33" i="4"/>
  <c r="U33" i="4" s="1"/>
  <c r="S34" i="4"/>
  <c r="U34" i="4" s="1"/>
  <c r="S35" i="4"/>
  <c r="U35" i="4" s="1"/>
  <c r="T8" i="4"/>
  <c r="V8" i="4" s="1"/>
  <c r="T9" i="4"/>
  <c r="V9" i="4" s="1"/>
  <c r="T10" i="4"/>
  <c r="V10" i="4" s="1"/>
  <c r="T11" i="4"/>
  <c r="T12" i="4"/>
  <c r="V12" i="4" s="1"/>
  <c r="T13" i="4"/>
  <c r="V13" i="4" s="1"/>
  <c r="T14" i="4"/>
  <c r="V14" i="4" s="1"/>
  <c r="T15" i="4"/>
  <c r="V15" i="4" s="1"/>
  <c r="S8" i="4"/>
  <c r="S9" i="4"/>
  <c r="S10" i="4"/>
  <c r="S11" i="4"/>
  <c r="U11" i="4" s="1"/>
  <c r="S12" i="4"/>
  <c r="S14" i="4"/>
  <c r="S15" i="4"/>
  <c r="T32" i="2"/>
  <c r="V32" i="2" s="1"/>
  <c r="T22" i="2"/>
  <c r="V22" i="2" s="1"/>
  <c r="T23" i="2"/>
  <c r="V23" i="2" s="1"/>
  <c r="T26" i="2"/>
  <c r="V26" i="2" s="1"/>
  <c r="T27" i="2"/>
  <c r="T28" i="2"/>
  <c r="V28" i="2" s="1"/>
  <c r="T29" i="2"/>
  <c r="T30" i="2"/>
  <c r="V30" i="2" s="1"/>
  <c r="T33" i="2"/>
  <c r="V33" i="2" s="1"/>
  <c r="T36" i="2"/>
  <c r="V36" i="2" s="1"/>
  <c r="T37" i="2"/>
  <c r="V37" i="2" s="1"/>
  <c r="T38" i="2"/>
  <c r="T39" i="2"/>
  <c r="V39" i="2" s="1"/>
  <c r="T40" i="2"/>
  <c r="V40" i="2" s="1"/>
  <c r="S22" i="2"/>
  <c r="S23" i="2"/>
  <c r="S26" i="2"/>
  <c r="S27" i="2"/>
  <c r="S28" i="2"/>
  <c r="S29" i="2"/>
  <c r="S30" i="2"/>
  <c r="S32" i="2"/>
  <c r="S33" i="2"/>
  <c r="S36" i="2"/>
  <c r="S37" i="2"/>
  <c r="S38" i="2"/>
  <c r="U38" i="2" s="1"/>
  <c r="S39" i="2"/>
  <c r="U39" i="2" s="1"/>
  <c r="S40" i="2"/>
  <c r="U40" i="2" s="1"/>
  <c r="T8" i="2"/>
  <c r="V8" i="2" s="1"/>
  <c r="T9" i="2"/>
  <c r="V9" i="2" s="1"/>
  <c r="T10" i="2"/>
  <c r="V10" i="2" s="1"/>
  <c r="T11" i="2"/>
  <c r="T12" i="2"/>
  <c r="V12" i="2" s="1"/>
  <c r="T13" i="2"/>
  <c r="V13" i="2" s="1"/>
  <c r="T14" i="2"/>
  <c r="V14" i="2" s="1"/>
  <c r="T15" i="2"/>
  <c r="V15" i="2" s="1"/>
  <c r="N13" i="5"/>
  <c r="J13" i="5"/>
  <c r="F13" i="5"/>
  <c r="O7" i="5"/>
  <c r="E7" i="5"/>
  <c r="I7" i="5"/>
  <c r="M7" i="5"/>
  <c r="O19" i="5"/>
  <c r="E19" i="5"/>
  <c r="I19" i="5"/>
  <c r="M19" i="5"/>
  <c r="M26" i="5"/>
  <c r="E26" i="5"/>
  <c r="I26" i="5"/>
  <c r="P7" i="5"/>
  <c r="R7" i="5" s="1"/>
  <c r="P19" i="5"/>
  <c r="R19" i="5" s="1"/>
  <c r="F20" i="5"/>
  <c r="F27" i="5"/>
  <c r="J27" i="5"/>
  <c r="N27" i="5"/>
  <c r="M27" i="5"/>
  <c r="M28" i="5"/>
  <c r="N7" i="5"/>
  <c r="N8" i="5"/>
  <c r="N9" i="5"/>
  <c r="N10" i="5"/>
  <c r="N12" i="5"/>
  <c r="N19" i="5"/>
  <c r="N20" i="5"/>
  <c r="N21" i="5"/>
  <c r="N22" i="5"/>
  <c r="N23" i="5"/>
  <c r="N25" i="5"/>
  <c r="N28" i="5"/>
  <c r="K30" i="5"/>
  <c r="K31" i="5" s="1"/>
  <c r="L29" i="5"/>
  <c r="L30" i="5"/>
  <c r="I27" i="5"/>
  <c r="I28" i="5"/>
  <c r="J7" i="5"/>
  <c r="J8" i="5"/>
  <c r="J9" i="5"/>
  <c r="J10" i="5"/>
  <c r="J12" i="5"/>
  <c r="J19" i="5"/>
  <c r="J20" i="5"/>
  <c r="J21" i="5"/>
  <c r="J22" i="5"/>
  <c r="J23" i="5"/>
  <c r="J25" i="5"/>
  <c r="J28" i="5"/>
  <c r="G30" i="5"/>
  <c r="H29" i="5"/>
  <c r="H30" i="5"/>
  <c r="E11" i="5"/>
  <c r="E27" i="5"/>
  <c r="E28" i="5"/>
  <c r="F7" i="5"/>
  <c r="F8" i="5"/>
  <c r="F9" i="5"/>
  <c r="F10" i="5"/>
  <c r="F12" i="5"/>
  <c r="F19" i="5"/>
  <c r="F21" i="5"/>
  <c r="F22" i="5"/>
  <c r="F23" i="5"/>
  <c r="F25" i="5"/>
  <c r="F28" i="5"/>
  <c r="C30" i="5"/>
  <c r="C31" i="5" s="1"/>
  <c r="D29" i="5"/>
  <c r="D30" i="5"/>
  <c r="P13" i="6"/>
  <c r="R13" i="6" s="1"/>
  <c r="E13" i="6"/>
  <c r="N13" i="6"/>
  <c r="J13" i="6"/>
  <c r="F13" i="6"/>
  <c r="O7" i="6"/>
  <c r="E7" i="6"/>
  <c r="I7" i="6"/>
  <c r="M7" i="6"/>
  <c r="O8" i="6"/>
  <c r="E8" i="6"/>
  <c r="I8" i="6"/>
  <c r="M8" i="6"/>
  <c r="O9" i="6"/>
  <c r="E9" i="6"/>
  <c r="I9" i="6"/>
  <c r="M9" i="6"/>
  <c r="O10" i="6"/>
  <c r="E10" i="6"/>
  <c r="I10" i="6"/>
  <c r="M10" i="6"/>
  <c r="O11" i="6"/>
  <c r="Q11" i="6" s="1"/>
  <c r="O12" i="6"/>
  <c r="E12" i="6"/>
  <c r="O19" i="6"/>
  <c r="E19" i="6"/>
  <c r="I19" i="6"/>
  <c r="M19" i="6"/>
  <c r="O20" i="6"/>
  <c r="E20" i="6"/>
  <c r="I20" i="6"/>
  <c r="M20" i="6"/>
  <c r="O22" i="6"/>
  <c r="E22" i="6"/>
  <c r="I22" i="6"/>
  <c r="M22" i="6"/>
  <c r="O23" i="6"/>
  <c r="I23" i="6"/>
  <c r="E23" i="6"/>
  <c r="O25" i="6"/>
  <c r="M25" i="6"/>
  <c r="E25" i="6"/>
  <c r="I25" i="6"/>
  <c r="O26" i="6"/>
  <c r="Q26" i="6" s="1"/>
  <c r="O27" i="6"/>
  <c r="Q27" i="6" s="1"/>
  <c r="O28" i="6"/>
  <c r="Q28" i="6" s="1"/>
  <c r="P7" i="6"/>
  <c r="R7" i="6" s="1"/>
  <c r="P8" i="6"/>
  <c r="R8" i="6" s="1"/>
  <c r="P9" i="6"/>
  <c r="R9" i="6" s="1"/>
  <c r="P10" i="6"/>
  <c r="R10" i="6" s="1"/>
  <c r="P11" i="6"/>
  <c r="F11" i="6"/>
  <c r="J11" i="6"/>
  <c r="N11" i="6"/>
  <c r="P12" i="6"/>
  <c r="R12" i="6" s="1"/>
  <c r="P19" i="6"/>
  <c r="R19" i="6" s="1"/>
  <c r="P20" i="6"/>
  <c r="R20" i="6" s="1"/>
  <c r="P22" i="6"/>
  <c r="J22" i="6"/>
  <c r="F22" i="6"/>
  <c r="N22" i="6"/>
  <c r="P23" i="6"/>
  <c r="R23" i="6" s="1"/>
  <c r="P25" i="6"/>
  <c r="R25" i="6" s="1"/>
  <c r="P26" i="6"/>
  <c r="F26" i="6"/>
  <c r="J26" i="6"/>
  <c r="N26" i="6"/>
  <c r="P27" i="6"/>
  <c r="R27" i="6" s="1"/>
  <c r="P28" i="6"/>
  <c r="R28" i="6" s="1"/>
  <c r="M26" i="6"/>
  <c r="M27" i="6"/>
  <c r="M28" i="6"/>
  <c r="N7" i="6"/>
  <c r="N8" i="6"/>
  <c r="N9" i="6"/>
  <c r="N10" i="6"/>
  <c r="N12" i="6"/>
  <c r="N19" i="6"/>
  <c r="N20" i="6"/>
  <c r="N23" i="6"/>
  <c r="N25" i="6"/>
  <c r="N27" i="6"/>
  <c r="N28" i="6"/>
  <c r="K30" i="6"/>
  <c r="K31" i="6" s="1"/>
  <c r="L29" i="6"/>
  <c r="L30" i="6"/>
  <c r="I26" i="6"/>
  <c r="I27" i="6"/>
  <c r="I28" i="6"/>
  <c r="J7" i="6"/>
  <c r="J8" i="6"/>
  <c r="J9" i="6"/>
  <c r="J10" i="6"/>
  <c r="J12" i="6"/>
  <c r="J19" i="6"/>
  <c r="J20" i="6"/>
  <c r="J23" i="6"/>
  <c r="J25" i="6"/>
  <c r="J27" i="6"/>
  <c r="J28" i="6"/>
  <c r="G30" i="6"/>
  <c r="H29" i="6"/>
  <c r="H30" i="6"/>
  <c r="E11" i="6"/>
  <c r="E26" i="6"/>
  <c r="E27" i="6"/>
  <c r="E28" i="6"/>
  <c r="F7" i="6"/>
  <c r="F8" i="6"/>
  <c r="F9" i="6"/>
  <c r="F10" i="6"/>
  <c r="F12" i="6"/>
  <c r="F19" i="6"/>
  <c r="F20" i="6"/>
  <c r="F23" i="6"/>
  <c r="F25" i="6"/>
  <c r="F27" i="6"/>
  <c r="F28" i="6"/>
  <c r="C30" i="6"/>
  <c r="C31" i="6" s="1"/>
  <c r="D29" i="6"/>
  <c r="D30" i="6"/>
  <c r="E23" i="12"/>
  <c r="E24" i="12"/>
  <c r="E26" i="12"/>
  <c r="I23" i="12"/>
  <c r="E13" i="12"/>
  <c r="O11" i="12"/>
  <c r="Q11" i="12" s="1"/>
  <c r="O12" i="12"/>
  <c r="E12" i="12"/>
  <c r="O7" i="12"/>
  <c r="E7" i="12"/>
  <c r="I7" i="12"/>
  <c r="M7" i="12"/>
  <c r="O8" i="12"/>
  <c r="E8" i="12"/>
  <c r="I8" i="12"/>
  <c r="M8" i="12"/>
  <c r="O9" i="12"/>
  <c r="E9" i="12"/>
  <c r="I9" i="12"/>
  <c r="M9" i="12"/>
  <c r="O10" i="12"/>
  <c r="E10" i="12"/>
  <c r="I10" i="12"/>
  <c r="M10" i="12"/>
  <c r="O19" i="12"/>
  <c r="E19" i="12"/>
  <c r="I19" i="12"/>
  <c r="M19" i="12"/>
  <c r="E20" i="12"/>
  <c r="I20" i="12"/>
  <c r="M20" i="12"/>
  <c r="E21" i="12"/>
  <c r="I21" i="12"/>
  <c r="M21" i="12"/>
  <c r="I24" i="12"/>
  <c r="M24" i="12"/>
  <c r="M26" i="12"/>
  <c r="I26" i="12"/>
  <c r="P7" i="12"/>
  <c r="R7" i="12" s="1"/>
  <c r="P8" i="12"/>
  <c r="R8" i="12" s="1"/>
  <c r="P9" i="12"/>
  <c r="R9" i="12" s="1"/>
  <c r="P10" i="12"/>
  <c r="R10" i="12" s="1"/>
  <c r="P11" i="12"/>
  <c r="F11" i="12"/>
  <c r="J11" i="12"/>
  <c r="N11" i="12"/>
  <c r="P12" i="12"/>
  <c r="R12" i="12" s="1"/>
  <c r="P19" i="12"/>
  <c r="R19" i="12" s="1"/>
  <c r="F26" i="12"/>
  <c r="J26" i="12"/>
  <c r="N26" i="12"/>
  <c r="F27" i="12"/>
  <c r="J27" i="12"/>
  <c r="N27" i="12"/>
  <c r="M27" i="12"/>
  <c r="M28" i="12"/>
  <c r="M29" i="12"/>
  <c r="N7" i="12"/>
  <c r="N8" i="12"/>
  <c r="N9" i="12"/>
  <c r="N10" i="12"/>
  <c r="N12" i="12"/>
  <c r="N19" i="12"/>
  <c r="N20" i="12"/>
  <c r="N21" i="12"/>
  <c r="N24" i="12"/>
  <c r="N28" i="12"/>
  <c r="N29" i="12"/>
  <c r="K31" i="12"/>
  <c r="K32" i="12" s="1"/>
  <c r="L30" i="12"/>
  <c r="L31" i="12"/>
  <c r="I27" i="12"/>
  <c r="I28" i="12"/>
  <c r="I29" i="12"/>
  <c r="J7" i="12"/>
  <c r="J8" i="12"/>
  <c r="J9" i="12"/>
  <c r="J10" i="12"/>
  <c r="J12" i="12"/>
  <c r="J19" i="12"/>
  <c r="J20" i="12"/>
  <c r="J21" i="12"/>
  <c r="J24" i="12"/>
  <c r="J28" i="12"/>
  <c r="J29" i="12"/>
  <c r="G31" i="12"/>
  <c r="G32" i="12" s="1"/>
  <c r="H30" i="12"/>
  <c r="H31" i="12"/>
  <c r="E11" i="12"/>
  <c r="E27" i="12"/>
  <c r="E28" i="12"/>
  <c r="E29" i="12"/>
  <c r="F7" i="12"/>
  <c r="F8" i="12"/>
  <c r="F9" i="12"/>
  <c r="F10" i="12"/>
  <c r="F12" i="12"/>
  <c r="F19" i="12"/>
  <c r="F20" i="12"/>
  <c r="F21" i="12"/>
  <c r="F24" i="12"/>
  <c r="F28" i="12"/>
  <c r="F29" i="12"/>
  <c r="C31" i="12"/>
  <c r="D30" i="12"/>
  <c r="D31" i="12"/>
  <c r="O7" i="11"/>
  <c r="E7" i="11"/>
  <c r="I7" i="11"/>
  <c r="M7" i="11"/>
  <c r="O8" i="11"/>
  <c r="E8" i="11"/>
  <c r="I8" i="11"/>
  <c r="M8" i="11"/>
  <c r="O9" i="11"/>
  <c r="E9" i="11"/>
  <c r="I9" i="11"/>
  <c r="M9" i="11"/>
  <c r="O10" i="11"/>
  <c r="E10" i="11"/>
  <c r="I10" i="11"/>
  <c r="M10" i="11"/>
  <c r="O11" i="11"/>
  <c r="Q11" i="11" s="1"/>
  <c r="O12" i="11"/>
  <c r="E12" i="11"/>
  <c r="E13" i="11"/>
  <c r="Q13" i="11" s="1"/>
  <c r="O19" i="11"/>
  <c r="E19" i="11"/>
  <c r="I19" i="11"/>
  <c r="M19" i="11"/>
  <c r="O20" i="11"/>
  <c r="E20" i="11"/>
  <c r="I20" i="11"/>
  <c r="M20" i="11"/>
  <c r="O21" i="11"/>
  <c r="E21" i="11"/>
  <c r="I21" i="11"/>
  <c r="M21" i="11"/>
  <c r="O22" i="11"/>
  <c r="E22" i="11"/>
  <c r="I22" i="11"/>
  <c r="M22" i="11"/>
  <c r="O23" i="11"/>
  <c r="I23" i="11"/>
  <c r="M23" i="11"/>
  <c r="E23" i="11"/>
  <c r="O24" i="11"/>
  <c r="I24" i="11"/>
  <c r="M24" i="11"/>
  <c r="E24" i="11"/>
  <c r="O25" i="11"/>
  <c r="M25" i="11"/>
  <c r="E25" i="11"/>
  <c r="I25" i="11"/>
  <c r="O26" i="11"/>
  <c r="Q26" i="11" s="1"/>
  <c r="M26" i="11"/>
  <c r="O27" i="11"/>
  <c r="Q27" i="11" s="1"/>
  <c r="O28" i="11"/>
  <c r="Q28" i="11" s="1"/>
  <c r="P7" i="11"/>
  <c r="R7" i="11" s="1"/>
  <c r="P8" i="11"/>
  <c r="R8" i="11" s="1"/>
  <c r="P9" i="11"/>
  <c r="R9" i="11" s="1"/>
  <c r="P10" i="11"/>
  <c r="R10" i="11" s="1"/>
  <c r="P11" i="11"/>
  <c r="F11" i="11"/>
  <c r="J11" i="11"/>
  <c r="N11" i="11"/>
  <c r="P12" i="11"/>
  <c r="P13" i="11"/>
  <c r="R13" i="11" s="1"/>
  <c r="P19" i="11"/>
  <c r="F19" i="11"/>
  <c r="P20" i="11"/>
  <c r="R20" i="11" s="1"/>
  <c r="F20" i="11"/>
  <c r="P21" i="11"/>
  <c r="R21" i="11" s="1"/>
  <c r="P22" i="11"/>
  <c r="R22" i="11" s="1"/>
  <c r="P23" i="11"/>
  <c r="R23" i="11" s="1"/>
  <c r="P24" i="11"/>
  <c r="R24" i="11" s="1"/>
  <c r="P25" i="11"/>
  <c r="R25" i="11" s="1"/>
  <c r="P26" i="11"/>
  <c r="F26" i="11"/>
  <c r="J26" i="11"/>
  <c r="N26" i="11"/>
  <c r="P27" i="11"/>
  <c r="R27" i="11" s="1"/>
  <c r="P28" i="11"/>
  <c r="R28" i="11" s="1"/>
  <c r="M27" i="11"/>
  <c r="M28" i="11"/>
  <c r="N7" i="11"/>
  <c r="N8" i="11"/>
  <c r="N9" i="11"/>
  <c r="N10" i="11"/>
  <c r="N12" i="11"/>
  <c r="N13" i="11"/>
  <c r="N19" i="11"/>
  <c r="N20" i="11"/>
  <c r="N21" i="11"/>
  <c r="N22" i="11"/>
  <c r="N23" i="11"/>
  <c r="N24" i="11"/>
  <c r="N25" i="11"/>
  <c r="N27" i="11"/>
  <c r="N28" i="11"/>
  <c r="K30" i="11"/>
  <c r="K31" i="11" s="1"/>
  <c r="L29" i="11"/>
  <c r="L30" i="11"/>
  <c r="I26" i="11"/>
  <c r="I27" i="11"/>
  <c r="I28" i="11"/>
  <c r="J7" i="11"/>
  <c r="J8" i="11"/>
  <c r="J9" i="11"/>
  <c r="J10" i="11"/>
  <c r="J12" i="11"/>
  <c r="J13" i="11"/>
  <c r="J19" i="11"/>
  <c r="J20" i="11"/>
  <c r="J21" i="11"/>
  <c r="J22" i="11"/>
  <c r="J23" i="11"/>
  <c r="J24" i="11"/>
  <c r="J25" i="11"/>
  <c r="J27" i="11"/>
  <c r="J28" i="11"/>
  <c r="G30" i="11"/>
  <c r="G31" i="11" s="1"/>
  <c r="H29" i="11"/>
  <c r="H30" i="11"/>
  <c r="E11" i="11"/>
  <c r="E26" i="11"/>
  <c r="E27" i="11"/>
  <c r="E28" i="11"/>
  <c r="F7" i="11"/>
  <c r="F8" i="11"/>
  <c r="F9" i="11"/>
  <c r="F10" i="11"/>
  <c r="F12" i="11"/>
  <c r="F13" i="11"/>
  <c r="F21" i="11"/>
  <c r="F22" i="11"/>
  <c r="F23" i="11"/>
  <c r="F24" i="11"/>
  <c r="F25" i="11"/>
  <c r="F27" i="11"/>
  <c r="F28" i="11"/>
  <c r="C30" i="11"/>
  <c r="C31" i="11" s="1"/>
  <c r="D29" i="11"/>
  <c r="D30" i="11"/>
  <c r="I24" i="13"/>
  <c r="O24" i="13"/>
  <c r="O7" i="13"/>
  <c r="E7" i="13"/>
  <c r="I7" i="13"/>
  <c r="M7" i="13"/>
  <c r="O8" i="13"/>
  <c r="E8" i="13"/>
  <c r="I8" i="13"/>
  <c r="M8" i="13"/>
  <c r="O9" i="13"/>
  <c r="E9" i="13"/>
  <c r="I9" i="13"/>
  <c r="M9" i="13"/>
  <c r="O10" i="13"/>
  <c r="E10" i="13"/>
  <c r="I10" i="13"/>
  <c r="M10" i="13"/>
  <c r="O11" i="13"/>
  <c r="Q11" i="13" s="1"/>
  <c r="O12" i="13"/>
  <c r="E12" i="13"/>
  <c r="E13" i="13"/>
  <c r="Q13" i="13" s="1"/>
  <c r="O19" i="13"/>
  <c r="E19" i="13"/>
  <c r="I19" i="13"/>
  <c r="M19" i="13"/>
  <c r="O20" i="13"/>
  <c r="E20" i="13"/>
  <c r="I20" i="13"/>
  <c r="M20" i="13"/>
  <c r="O21" i="13"/>
  <c r="E21" i="13"/>
  <c r="I21" i="13"/>
  <c r="M21" i="13"/>
  <c r="O22" i="13"/>
  <c r="E22" i="13"/>
  <c r="I22" i="13"/>
  <c r="M22" i="13"/>
  <c r="O23" i="13"/>
  <c r="I23" i="13"/>
  <c r="M23" i="13"/>
  <c r="E23" i="13"/>
  <c r="O25" i="13"/>
  <c r="I25" i="13"/>
  <c r="M25" i="13"/>
  <c r="E25" i="13"/>
  <c r="O26" i="13"/>
  <c r="M26" i="13"/>
  <c r="E26" i="13"/>
  <c r="I26" i="13"/>
  <c r="O27" i="13"/>
  <c r="Q27" i="13" s="1"/>
  <c r="E27" i="13"/>
  <c r="O28" i="13"/>
  <c r="Q28" i="13" s="1"/>
  <c r="O29" i="13"/>
  <c r="Q29" i="13" s="1"/>
  <c r="P7" i="13"/>
  <c r="R7" i="13" s="1"/>
  <c r="P8" i="13"/>
  <c r="R8" i="13" s="1"/>
  <c r="P9" i="13"/>
  <c r="R9" i="13" s="1"/>
  <c r="P10" i="13"/>
  <c r="R10" i="13" s="1"/>
  <c r="P11" i="13"/>
  <c r="F11" i="13"/>
  <c r="J11" i="13"/>
  <c r="N11" i="13"/>
  <c r="P12" i="13"/>
  <c r="R12" i="13" s="1"/>
  <c r="P13" i="13"/>
  <c r="R13" i="13" s="1"/>
  <c r="P19" i="13"/>
  <c r="R19" i="13" s="1"/>
  <c r="F19" i="13"/>
  <c r="P20" i="13"/>
  <c r="R20" i="13" s="1"/>
  <c r="P21" i="13"/>
  <c r="R21" i="13" s="1"/>
  <c r="F21" i="13"/>
  <c r="J21" i="13"/>
  <c r="P22" i="13"/>
  <c r="R22" i="13" s="1"/>
  <c r="P23" i="13"/>
  <c r="R23" i="13" s="1"/>
  <c r="P25" i="13"/>
  <c r="R25" i="13" s="1"/>
  <c r="P26" i="13"/>
  <c r="R26" i="13" s="1"/>
  <c r="F26" i="13"/>
  <c r="J26" i="13"/>
  <c r="N26" i="13"/>
  <c r="P27" i="13"/>
  <c r="F27" i="13"/>
  <c r="J27" i="13"/>
  <c r="N27" i="13"/>
  <c r="P28" i="13"/>
  <c r="R28" i="13" s="1"/>
  <c r="P29" i="13"/>
  <c r="R29" i="13" s="1"/>
  <c r="M27" i="13"/>
  <c r="M28" i="13"/>
  <c r="M29" i="13"/>
  <c r="N7" i="13"/>
  <c r="N8" i="13"/>
  <c r="N9" i="13"/>
  <c r="N10" i="13"/>
  <c r="N12" i="13"/>
  <c r="N13" i="13"/>
  <c r="N19" i="13"/>
  <c r="N20" i="13"/>
  <c r="N21" i="13"/>
  <c r="N22" i="13"/>
  <c r="N23" i="13"/>
  <c r="N25" i="13"/>
  <c r="N28" i="13"/>
  <c r="N29" i="13"/>
  <c r="K31" i="13"/>
  <c r="K32" i="13" s="1"/>
  <c r="L30" i="13"/>
  <c r="L31" i="13"/>
  <c r="I27" i="13"/>
  <c r="I28" i="13"/>
  <c r="I29" i="13"/>
  <c r="J7" i="13"/>
  <c r="J8" i="13"/>
  <c r="J9" i="13"/>
  <c r="J10" i="13"/>
  <c r="J12" i="13"/>
  <c r="J13" i="13"/>
  <c r="J19" i="13"/>
  <c r="J20" i="13"/>
  <c r="J22" i="13"/>
  <c r="J23" i="13"/>
  <c r="J25" i="13"/>
  <c r="J28" i="13"/>
  <c r="J29" i="13"/>
  <c r="G31" i="13"/>
  <c r="G32" i="13" s="1"/>
  <c r="H30" i="13"/>
  <c r="H31" i="13"/>
  <c r="E11" i="13"/>
  <c r="E28" i="13"/>
  <c r="E29" i="13"/>
  <c r="F7" i="13"/>
  <c r="F8" i="13"/>
  <c r="F9" i="13"/>
  <c r="F10" i="13"/>
  <c r="F12" i="13"/>
  <c r="F13" i="13"/>
  <c r="F20" i="13"/>
  <c r="F22" i="13"/>
  <c r="F23" i="13"/>
  <c r="F25" i="13"/>
  <c r="F28" i="13"/>
  <c r="F29" i="13"/>
  <c r="C31" i="13"/>
  <c r="C32" i="13" s="1"/>
  <c r="D30" i="13"/>
  <c r="D31" i="13"/>
  <c r="C42" i="2"/>
  <c r="C43" i="2" s="1"/>
  <c r="D41" i="2"/>
  <c r="D42" i="2"/>
  <c r="T7" i="2"/>
  <c r="V7" i="2" s="1"/>
  <c r="F11" i="2"/>
  <c r="J11" i="2"/>
  <c r="N11" i="2"/>
  <c r="R11" i="2"/>
  <c r="S7" i="2"/>
  <c r="E7" i="2"/>
  <c r="I7" i="2"/>
  <c r="M7" i="2"/>
  <c r="Q7" i="2"/>
  <c r="E8" i="2"/>
  <c r="I8" i="2"/>
  <c r="M8" i="2"/>
  <c r="E9" i="2"/>
  <c r="I9" i="2"/>
  <c r="M9" i="2"/>
  <c r="Q9" i="2"/>
  <c r="E10" i="2"/>
  <c r="I10" i="2"/>
  <c r="M10" i="2"/>
  <c r="Q10" i="2"/>
  <c r="E12" i="2"/>
  <c r="E13" i="2"/>
  <c r="Q13" i="2"/>
  <c r="E14" i="2"/>
  <c r="M14" i="2"/>
  <c r="Q14" i="2"/>
  <c r="E15" i="2"/>
  <c r="I15" i="2"/>
  <c r="M15" i="2"/>
  <c r="Q15" i="2"/>
  <c r="R7" i="2"/>
  <c r="R8" i="2"/>
  <c r="R9" i="2"/>
  <c r="R10" i="2"/>
  <c r="R12" i="2"/>
  <c r="R13" i="2"/>
  <c r="R14" i="2"/>
  <c r="R15" i="2"/>
  <c r="P41" i="2"/>
  <c r="N7" i="2"/>
  <c r="N8" i="2"/>
  <c r="N9" i="2"/>
  <c r="N10" i="2"/>
  <c r="N12" i="2"/>
  <c r="N13" i="2"/>
  <c r="N14" i="2"/>
  <c r="N15" i="2"/>
  <c r="L41" i="2"/>
  <c r="J7" i="2"/>
  <c r="J8" i="2"/>
  <c r="J9" i="2"/>
  <c r="J10" i="2"/>
  <c r="J12" i="2"/>
  <c r="J13" i="2"/>
  <c r="J14" i="2"/>
  <c r="J15" i="2"/>
  <c r="H41" i="2"/>
  <c r="F7" i="2"/>
  <c r="F8" i="2"/>
  <c r="F9" i="2"/>
  <c r="F10" i="2"/>
  <c r="F12" i="2"/>
  <c r="F13" i="2"/>
  <c r="F14" i="2"/>
  <c r="F15" i="2"/>
  <c r="E11" i="2"/>
  <c r="Q37" i="2"/>
  <c r="R27" i="2"/>
  <c r="R28" i="2"/>
  <c r="R32" i="2"/>
  <c r="R29" i="2"/>
  <c r="R30" i="2"/>
  <c r="R36" i="2"/>
  <c r="R33" i="2"/>
  <c r="R38" i="2"/>
  <c r="R40" i="2"/>
  <c r="Q27" i="2"/>
  <c r="Q28" i="2"/>
  <c r="Q32" i="2"/>
  <c r="Q29" i="2"/>
  <c r="Q30" i="2"/>
  <c r="Q36" i="2"/>
  <c r="Q33" i="2"/>
  <c r="Q38" i="2"/>
  <c r="Q40" i="2"/>
  <c r="N27" i="2"/>
  <c r="N28" i="2"/>
  <c r="N32" i="2"/>
  <c r="N29" i="2"/>
  <c r="N36" i="2"/>
  <c r="N33" i="2"/>
  <c r="N38" i="2"/>
  <c r="N40" i="2"/>
  <c r="M27" i="2"/>
  <c r="M28" i="2"/>
  <c r="M32" i="2"/>
  <c r="M29" i="2"/>
  <c r="M36" i="2"/>
  <c r="M33" i="2"/>
  <c r="M38" i="2"/>
  <c r="M40" i="2"/>
  <c r="J27" i="2"/>
  <c r="J28" i="2"/>
  <c r="J32" i="2"/>
  <c r="J29" i="2"/>
  <c r="J30" i="2"/>
  <c r="J36" i="2"/>
  <c r="J33" i="2"/>
  <c r="J38" i="2"/>
  <c r="J40" i="2"/>
  <c r="I27" i="2"/>
  <c r="I28" i="2"/>
  <c r="I32" i="2"/>
  <c r="I29" i="2"/>
  <c r="I30" i="2"/>
  <c r="I36" i="2"/>
  <c r="I33" i="2"/>
  <c r="I38" i="2"/>
  <c r="I40" i="2"/>
  <c r="F27" i="2"/>
  <c r="F28" i="2"/>
  <c r="F32" i="2"/>
  <c r="F29" i="2"/>
  <c r="F30" i="2"/>
  <c r="F36" i="2"/>
  <c r="F33" i="2"/>
  <c r="F38" i="2"/>
  <c r="F40" i="2"/>
  <c r="E27" i="2"/>
  <c r="E28" i="2"/>
  <c r="E32" i="2"/>
  <c r="E29" i="2"/>
  <c r="E30" i="2"/>
  <c r="E36" i="2"/>
  <c r="E33" i="2"/>
  <c r="E38" i="2"/>
  <c r="E40" i="2"/>
  <c r="R26" i="2"/>
  <c r="Q26" i="2"/>
  <c r="R23" i="2"/>
  <c r="Q23" i="2"/>
  <c r="R22" i="2"/>
  <c r="Q22" i="2"/>
  <c r="R21" i="2"/>
  <c r="Q21" i="2"/>
  <c r="N26" i="2"/>
  <c r="M26" i="2"/>
  <c r="N23" i="2"/>
  <c r="M23" i="2"/>
  <c r="N22" i="2"/>
  <c r="M22" i="2"/>
  <c r="N21" i="2"/>
  <c r="M21" i="2"/>
  <c r="J26" i="2"/>
  <c r="I26" i="2"/>
  <c r="J23" i="2"/>
  <c r="I23" i="2"/>
  <c r="J22" i="2"/>
  <c r="I22" i="2"/>
  <c r="J21" i="2"/>
  <c r="I21" i="2"/>
  <c r="F26" i="2"/>
  <c r="E26" i="2"/>
  <c r="F23" i="2"/>
  <c r="E23" i="2"/>
  <c r="F22" i="2"/>
  <c r="E22" i="2"/>
  <c r="T21" i="2"/>
  <c r="V21" i="2" s="1"/>
  <c r="S21" i="2"/>
  <c r="U21" i="2" s="1"/>
  <c r="O42" i="2"/>
  <c r="O43" i="2" s="1"/>
  <c r="P42" i="2"/>
  <c r="K42" i="2"/>
  <c r="K43" i="2" s="1"/>
  <c r="L42" i="2"/>
  <c r="G42" i="2"/>
  <c r="G43" i="2" s="1"/>
  <c r="H42" i="2"/>
  <c r="I15" i="4"/>
  <c r="E15" i="4"/>
  <c r="N33" i="4"/>
  <c r="R33" i="4"/>
  <c r="Q32" i="4"/>
  <c r="R32" i="4"/>
  <c r="N32" i="4"/>
  <c r="S7" i="4"/>
  <c r="E7" i="4"/>
  <c r="I7" i="4"/>
  <c r="M7" i="4"/>
  <c r="Q7" i="4"/>
  <c r="E8" i="4"/>
  <c r="I8" i="4"/>
  <c r="M8" i="4"/>
  <c r="E9" i="4"/>
  <c r="I9" i="4"/>
  <c r="M9" i="4"/>
  <c r="Q9" i="4"/>
  <c r="E10" i="4"/>
  <c r="I10" i="4"/>
  <c r="M10" i="4"/>
  <c r="Q10" i="4"/>
  <c r="E12" i="4"/>
  <c r="E13" i="4"/>
  <c r="E14" i="4"/>
  <c r="M14" i="4"/>
  <c r="Q14" i="4"/>
  <c r="S21" i="4"/>
  <c r="E21" i="4"/>
  <c r="I21" i="4"/>
  <c r="M21" i="4"/>
  <c r="Q21" i="4"/>
  <c r="E22" i="4"/>
  <c r="I22" i="4"/>
  <c r="M22" i="4"/>
  <c r="Q22" i="4"/>
  <c r="M23" i="4"/>
  <c r="E23" i="4"/>
  <c r="I23" i="4"/>
  <c r="Q23" i="4"/>
  <c r="Q24" i="4"/>
  <c r="E24" i="4"/>
  <c r="I24" i="4"/>
  <c r="M24" i="4"/>
  <c r="E25" i="4"/>
  <c r="I25" i="4"/>
  <c r="M25" i="4"/>
  <c r="Q25" i="4"/>
  <c r="I26" i="4"/>
  <c r="M26" i="4"/>
  <c r="Q26" i="4"/>
  <c r="E26" i="4"/>
  <c r="M27" i="4"/>
  <c r="Q27" i="4"/>
  <c r="I27" i="4"/>
  <c r="E27" i="4"/>
  <c r="I28" i="4"/>
  <c r="M28" i="4"/>
  <c r="Q28" i="4"/>
  <c r="E28" i="4"/>
  <c r="Q29" i="4"/>
  <c r="E29" i="4"/>
  <c r="I29" i="4"/>
  <c r="M31" i="4"/>
  <c r="Q31" i="4"/>
  <c r="E31" i="4"/>
  <c r="I31" i="4"/>
  <c r="Q35" i="4"/>
  <c r="E35" i="4"/>
  <c r="I35" i="4"/>
  <c r="M35" i="4"/>
  <c r="T7" i="4"/>
  <c r="V7" i="4" s="1"/>
  <c r="F11" i="4"/>
  <c r="J11" i="4"/>
  <c r="N11" i="4"/>
  <c r="R11" i="4"/>
  <c r="T21" i="4"/>
  <c r="V21" i="4" s="1"/>
  <c r="F21" i="4"/>
  <c r="J21" i="4"/>
  <c r="N21" i="4"/>
  <c r="R21" i="4"/>
  <c r="J22" i="4"/>
  <c r="F22" i="4"/>
  <c r="N22" i="4"/>
  <c r="R22" i="4"/>
  <c r="F23" i="4"/>
  <c r="J23" i="4"/>
  <c r="N23" i="4"/>
  <c r="R23" i="4"/>
  <c r="J24" i="4"/>
  <c r="N24" i="4"/>
  <c r="R24" i="4"/>
  <c r="F24" i="4"/>
  <c r="J25" i="4"/>
  <c r="R25" i="4"/>
  <c r="J26" i="4"/>
  <c r="N26" i="4"/>
  <c r="N27" i="4"/>
  <c r="F27" i="4"/>
  <c r="J27" i="4"/>
  <c r="R27" i="4"/>
  <c r="N28" i="4"/>
  <c r="F28" i="4"/>
  <c r="J28" i="4"/>
  <c r="R28" i="4"/>
  <c r="R29" i="4"/>
  <c r="R7" i="4"/>
  <c r="R8" i="4"/>
  <c r="R9" i="4"/>
  <c r="R10" i="4"/>
  <c r="R12" i="4"/>
  <c r="R13" i="4"/>
  <c r="R14" i="4"/>
  <c r="R26" i="4"/>
  <c r="R31" i="4"/>
  <c r="R35" i="4"/>
  <c r="O37" i="4"/>
  <c r="O38" i="4" s="1"/>
  <c r="P36" i="4"/>
  <c r="P37" i="4"/>
  <c r="N7" i="4"/>
  <c r="N8" i="4"/>
  <c r="N9" i="4"/>
  <c r="N10" i="4"/>
  <c r="N12" i="4"/>
  <c r="N13" i="4"/>
  <c r="N14" i="4"/>
  <c r="N25" i="4"/>
  <c r="N29" i="4"/>
  <c r="N31" i="4"/>
  <c r="N35" i="4"/>
  <c r="K37" i="4"/>
  <c r="K38" i="4" s="1"/>
  <c r="L36" i="4"/>
  <c r="L37" i="4"/>
  <c r="J7" i="4"/>
  <c r="J8" i="4"/>
  <c r="J9" i="4"/>
  <c r="J10" i="4"/>
  <c r="J12" i="4"/>
  <c r="J13" i="4"/>
  <c r="J14" i="4"/>
  <c r="J29" i="4"/>
  <c r="J31" i="4"/>
  <c r="J35" i="4"/>
  <c r="G37" i="4"/>
  <c r="G38" i="4" s="1"/>
  <c r="H36" i="4"/>
  <c r="H37" i="4"/>
  <c r="E11" i="4"/>
  <c r="F7" i="4"/>
  <c r="F8" i="4"/>
  <c r="F9" i="4"/>
  <c r="F10" i="4"/>
  <c r="F12" i="4"/>
  <c r="F13" i="4"/>
  <c r="F14" i="4"/>
  <c r="F25" i="4"/>
  <c r="F26" i="4"/>
  <c r="F29" i="4"/>
  <c r="F31" i="4"/>
  <c r="F35" i="4"/>
  <c r="C37" i="4"/>
  <c r="C38" i="4" s="1"/>
  <c r="D36" i="4"/>
  <c r="D37" i="4"/>
  <c r="E15" i="7"/>
  <c r="I15" i="7"/>
  <c r="I14" i="7"/>
  <c r="E24" i="7"/>
  <c r="R34" i="7"/>
  <c r="Q34" i="7"/>
  <c r="N34" i="7"/>
  <c r="M34" i="7"/>
  <c r="J34" i="7"/>
  <c r="I34" i="7"/>
  <c r="F34" i="7"/>
  <c r="E34" i="7"/>
  <c r="Q33" i="7"/>
  <c r="Q26" i="7"/>
  <c r="R26" i="7"/>
  <c r="S7" i="7"/>
  <c r="E7" i="7"/>
  <c r="I7" i="7"/>
  <c r="M7" i="7"/>
  <c r="Q7" i="7"/>
  <c r="E8" i="7"/>
  <c r="I8" i="7"/>
  <c r="M8" i="7"/>
  <c r="E9" i="7"/>
  <c r="I9" i="7"/>
  <c r="M9" i="7"/>
  <c r="Q9" i="7"/>
  <c r="E10" i="7"/>
  <c r="I10" i="7"/>
  <c r="M10" i="7"/>
  <c r="Q10" i="7"/>
  <c r="E12" i="7"/>
  <c r="E13" i="7"/>
  <c r="E14" i="7"/>
  <c r="M14" i="7"/>
  <c r="Q14" i="7"/>
  <c r="S21" i="7"/>
  <c r="E21" i="7"/>
  <c r="I21" i="7"/>
  <c r="M21" i="7"/>
  <c r="Q21" i="7"/>
  <c r="E22" i="7"/>
  <c r="I22" i="7"/>
  <c r="M22" i="7"/>
  <c r="E23" i="7"/>
  <c r="I23" i="7"/>
  <c r="M23" i="7"/>
  <c r="Q23" i="7"/>
  <c r="E25" i="7"/>
  <c r="I25" i="7"/>
  <c r="M25" i="7"/>
  <c r="Q25" i="7"/>
  <c r="I24" i="7"/>
  <c r="M24" i="7"/>
  <c r="Q24" i="7"/>
  <c r="I26" i="7"/>
  <c r="M26" i="7"/>
  <c r="E26" i="7"/>
  <c r="M27" i="7"/>
  <c r="Q27" i="7"/>
  <c r="I27" i="7"/>
  <c r="E27" i="7"/>
  <c r="I28" i="7"/>
  <c r="M28" i="7"/>
  <c r="Q28" i="7"/>
  <c r="E28" i="7"/>
  <c r="M29" i="7"/>
  <c r="Q29" i="7"/>
  <c r="E29" i="7"/>
  <c r="I29" i="7"/>
  <c r="M30" i="7"/>
  <c r="Q30" i="7"/>
  <c r="E30" i="7"/>
  <c r="I30" i="7"/>
  <c r="M31" i="7"/>
  <c r="Q31" i="7"/>
  <c r="E31" i="7"/>
  <c r="I31" i="7"/>
  <c r="M32" i="7"/>
  <c r="Q32" i="7"/>
  <c r="E32" i="7"/>
  <c r="I32" i="7"/>
  <c r="Q36" i="7"/>
  <c r="E36" i="7"/>
  <c r="I36" i="7"/>
  <c r="M36" i="7"/>
  <c r="T7" i="7"/>
  <c r="V7" i="7" s="1"/>
  <c r="F11" i="7"/>
  <c r="J11" i="7"/>
  <c r="N11" i="7"/>
  <c r="R11" i="7"/>
  <c r="T21" i="7"/>
  <c r="V21" i="7" s="1"/>
  <c r="F21" i="7"/>
  <c r="J21" i="7"/>
  <c r="N21" i="7"/>
  <c r="R21" i="7"/>
  <c r="J22" i="7"/>
  <c r="F22" i="7"/>
  <c r="N22" i="7"/>
  <c r="F23" i="7"/>
  <c r="J26" i="7"/>
  <c r="F26" i="7"/>
  <c r="N26" i="7"/>
  <c r="N27" i="7"/>
  <c r="F27" i="7"/>
  <c r="J27" i="7"/>
  <c r="R27" i="7"/>
  <c r="N29" i="7"/>
  <c r="R7" i="7"/>
  <c r="R8" i="7"/>
  <c r="R9" i="7"/>
  <c r="R10" i="7"/>
  <c r="R12" i="7"/>
  <c r="R13" i="7"/>
  <c r="R14" i="7"/>
  <c r="R23" i="7"/>
  <c r="R25" i="7"/>
  <c r="R24" i="7"/>
  <c r="R28" i="7"/>
  <c r="R29" i="7"/>
  <c r="R30" i="7"/>
  <c r="R31" i="7"/>
  <c r="R32" i="7"/>
  <c r="R36" i="7"/>
  <c r="O38" i="7"/>
  <c r="P37" i="7"/>
  <c r="P38" i="7"/>
  <c r="N7" i="7"/>
  <c r="N8" i="7"/>
  <c r="N9" i="7"/>
  <c r="N10" i="7"/>
  <c r="N12" i="7"/>
  <c r="N13" i="7"/>
  <c r="N14" i="7"/>
  <c r="N23" i="7"/>
  <c r="N25" i="7"/>
  <c r="N24" i="7"/>
  <c r="N28" i="7"/>
  <c r="N30" i="7"/>
  <c r="N31" i="7"/>
  <c r="N32" i="7"/>
  <c r="N36" i="7"/>
  <c r="K38" i="7"/>
  <c r="K39" i="7" s="1"/>
  <c r="L37" i="7"/>
  <c r="L38" i="7"/>
  <c r="J7" i="7"/>
  <c r="J8" i="7"/>
  <c r="J9" i="7"/>
  <c r="J10" i="7"/>
  <c r="J12" i="7"/>
  <c r="J13" i="7"/>
  <c r="J14" i="7"/>
  <c r="J23" i="7"/>
  <c r="J25" i="7"/>
  <c r="J24" i="7"/>
  <c r="J28" i="7"/>
  <c r="J29" i="7"/>
  <c r="J30" i="7"/>
  <c r="J31" i="7"/>
  <c r="J32" i="7"/>
  <c r="J36" i="7"/>
  <c r="G38" i="7"/>
  <c r="H37" i="7"/>
  <c r="H38" i="7"/>
  <c r="E11" i="7"/>
  <c r="F7" i="7"/>
  <c r="F8" i="7"/>
  <c r="F9" i="7"/>
  <c r="F10" i="7"/>
  <c r="F12" i="7"/>
  <c r="F13" i="7"/>
  <c r="F14" i="7"/>
  <c r="F25" i="7"/>
  <c r="F24" i="7"/>
  <c r="F28" i="7"/>
  <c r="F29" i="7"/>
  <c r="F30" i="7"/>
  <c r="F31" i="7"/>
  <c r="F32" i="7"/>
  <c r="F36" i="7"/>
  <c r="C38" i="7"/>
  <c r="C39" i="7" s="1"/>
  <c r="D37" i="7"/>
  <c r="D38" i="7"/>
  <c r="Q22" i="13" l="1"/>
  <c r="I29" i="5"/>
  <c r="S36" i="4"/>
  <c r="I31" i="13"/>
  <c r="L39" i="7"/>
  <c r="P39" i="7"/>
  <c r="T37" i="4"/>
  <c r="I37" i="4"/>
  <c r="P30" i="11"/>
  <c r="Q20" i="11"/>
  <c r="S38" i="7"/>
  <c r="S37" i="7"/>
  <c r="U13" i="4"/>
  <c r="U30" i="4"/>
  <c r="Q23" i="12"/>
  <c r="M31" i="13"/>
  <c r="Q10" i="12"/>
  <c r="Q19" i="6"/>
  <c r="J29" i="6"/>
  <c r="J30" i="6"/>
  <c r="R22" i="6"/>
  <c r="R11" i="6"/>
  <c r="R29" i="6" s="1"/>
  <c r="Q13" i="6"/>
  <c r="E30" i="5"/>
  <c r="M30" i="5"/>
  <c r="Q22" i="5"/>
  <c r="Q19" i="5"/>
  <c r="Q8" i="5"/>
  <c r="U7" i="2"/>
  <c r="J42" i="2"/>
  <c r="F42" i="2"/>
  <c r="N42" i="2"/>
  <c r="R42" i="2"/>
  <c r="I30" i="11"/>
  <c r="J38" i="7"/>
  <c r="H39" i="7"/>
  <c r="R38" i="7"/>
  <c r="I38" i="7"/>
  <c r="Q38" i="7"/>
  <c r="L43" i="2"/>
  <c r="K44" i="2" s="1"/>
  <c r="E31" i="13"/>
  <c r="Q10" i="13"/>
  <c r="D31" i="11"/>
  <c r="Q22" i="11"/>
  <c r="E30" i="11"/>
  <c r="O30" i="6"/>
  <c r="O29" i="5"/>
  <c r="N37" i="4"/>
  <c r="E37" i="4"/>
  <c r="E42" i="2"/>
  <c r="I42" i="2"/>
  <c r="M42" i="2"/>
  <c r="Q42" i="2"/>
  <c r="Q25" i="13"/>
  <c r="Q23" i="13"/>
  <c r="O31" i="13"/>
  <c r="R19" i="11"/>
  <c r="P30" i="6"/>
  <c r="N30" i="5"/>
  <c r="O30" i="5"/>
  <c r="R37" i="7"/>
  <c r="R39" i="7" s="1"/>
  <c r="J37" i="7"/>
  <c r="J39" i="7" s="1"/>
  <c r="D38" i="4"/>
  <c r="C39" i="4" s="1"/>
  <c r="F41" i="2"/>
  <c r="F43" i="2" s="1"/>
  <c r="Q24" i="11"/>
  <c r="M30" i="11"/>
  <c r="M31" i="11" s="1"/>
  <c r="M29" i="11"/>
  <c r="Q23" i="6"/>
  <c r="I30" i="6"/>
  <c r="Q8" i="6"/>
  <c r="J30" i="5"/>
  <c r="I30" i="5"/>
  <c r="I31" i="5" s="1"/>
  <c r="R26" i="5"/>
  <c r="F37" i="7"/>
  <c r="E38" i="7"/>
  <c r="M36" i="4"/>
  <c r="M30" i="13"/>
  <c r="O30" i="12"/>
  <c r="N29" i="6"/>
  <c r="M29" i="6"/>
  <c r="U21" i="7"/>
  <c r="E37" i="7"/>
  <c r="I36" i="4"/>
  <c r="H43" i="2"/>
  <c r="G44" i="2" s="1"/>
  <c r="P43" i="2"/>
  <c r="O44" i="2" s="1"/>
  <c r="R41" i="2"/>
  <c r="Q41" i="2"/>
  <c r="S41" i="2"/>
  <c r="N31" i="13"/>
  <c r="I30" i="13"/>
  <c r="Q25" i="11"/>
  <c r="Q9" i="11"/>
  <c r="I29" i="11"/>
  <c r="D32" i="12"/>
  <c r="E31" i="12"/>
  <c r="M30" i="12"/>
  <c r="D31" i="6"/>
  <c r="C32" i="6" s="1"/>
  <c r="H31" i="6"/>
  <c r="Q10" i="6"/>
  <c r="I29" i="6"/>
  <c r="E29" i="5"/>
  <c r="Q10" i="5"/>
  <c r="M38" i="7"/>
  <c r="Q37" i="7"/>
  <c r="Q39" i="7" s="1"/>
  <c r="E36" i="4"/>
  <c r="M41" i="2"/>
  <c r="F30" i="13"/>
  <c r="Q8" i="13"/>
  <c r="E30" i="13"/>
  <c r="E32" i="13" s="1"/>
  <c r="C32" i="11"/>
  <c r="E29" i="11"/>
  <c r="I30" i="12"/>
  <c r="Q25" i="6"/>
  <c r="E29" i="6"/>
  <c r="P30" i="5"/>
  <c r="Q7" i="5"/>
  <c r="Q25" i="5"/>
  <c r="I37" i="7"/>
  <c r="E41" i="2"/>
  <c r="N37" i="7"/>
  <c r="M37" i="7"/>
  <c r="Q36" i="4"/>
  <c r="I41" i="2"/>
  <c r="D43" i="2"/>
  <c r="C44" i="2" s="1"/>
  <c r="P31" i="13"/>
  <c r="Q20" i="13"/>
  <c r="Q12" i="13"/>
  <c r="O30" i="13"/>
  <c r="L31" i="11"/>
  <c r="Q7" i="11"/>
  <c r="O29" i="11"/>
  <c r="P31" i="12"/>
  <c r="E30" i="12"/>
  <c r="N30" i="6"/>
  <c r="M30" i="6"/>
  <c r="O29" i="6"/>
  <c r="F29" i="5"/>
  <c r="H31" i="5"/>
  <c r="M29" i="5"/>
  <c r="Q20" i="5"/>
  <c r="R11" i="13"/>
  <c r="R30" i="13" s="1"/>
  <c r="Q19" i="13"/>
  <c r="Q7" i="13"/>
  <c r="F31" i="13"/>
  <c r="J31" i="13"/>
  <c r="J30" i="13"/>
  <c r="L32" i="13"/>
  <c r="K33" i="13" s="1"/>
  <c r="N30" i="13"/>
  <c r="R27" i="13"/>
  <c r="R31" i="13" s="1"/>
  <c r="Q26" i="13"/>
  <c r="Q21" i="13"/>
  <c r="Q9" i="13"/>
  <c r="H32" i="13"/>
  <c r="G33" i="13" s="1"/>
  <c r="D32" i="13"/>
  <c r="C33" i="13" s="1"/>
  <c r="F30" i="11"/>
  <c r="F29" i="11"/>
  <c r="J30" i="11"/>
  <c r="J29" i="11"/>
  <c r="N30" i="11"/>
  <c r="N29" i="11"/>
  <c r="Q23" i="11"/>
  <c r="Q12" i="11"/>
  <c r="Q10" i="11"/>
  <c r="Q8" i="11"/>
  <c r="K32" i="11"/>
  <c r="H31" i="11"/>
  <c r="G32" i="11" s="1"/>
  <c r="R27" i="12"/>
  <c r="R31" i="12" s="1"/>
  <c r="Q19" i="12"/>
  <c r="F31" i="12"/>
  <c r="L32" i="12"/>
  <c r="K33" i="12" s="1"/>
  <c r="Q8" i="12"/>
  <c r="O31" i="12"/>
  <c r="J31" i="12"/>
  <c r="M31" i="12"/>
  <c r="Q7" i="12"/>
  <c r="Q24" i="12"/>
  <c r="F30" i="12"/>
  <c r="H32" i="12"/>
  <c r="G33" i="12" s="1"/>
  <c r="N31" i="12"/>
  <c r="I31" i="12"/>
  <c r="Q20" i="12"/>
  <c r="Q13" i="12"/>
  <c r="Q26" i="12"/>
  <c r="R11" i="12"/>
  <c r="R30" i="12" s="1"/>
  <c r="Q21" i="12"/>
  <c r="J30" i="12"/>
  <c r="N30" i="12"/>
  <c r="Q9" i="12"/>
  <c r="Q12" i="12"/>
  <c r="F30" i="6"/>
  <c r="F29" i="6"/>
  <c r="E30" i="6"/>
  <c r="L31" i="6"/>
  <c r="K32" i="6" s="1"/>
  <c r="Q22" i="6"/>
  <c r="Q12" i="6"/>
  <c r="Q7" i="6"/>
  <c r="R26" i="6"/>
  <c r="Q20" i="6"/>
  <c r="Q9" i="6"/>
  <c r="J29" i="5"/>
  <c r="J31" i="5" s="1"/>
  <c r="Q9" i="5"/>
  <c r="Q23" i="5"/>
  <c r="F30" i="5"/>
  <c r="N29" i="5"/>
  <c r="Q12" i="5"/>
  <c r="R11" i="5"/>
  <c r="R29" i="5" s="1"/>
  <c r="Q21" i="5"/>
  <c r="N38" i="7"/>
  <c r="T37" i="7"/>
  <c r="F38" i="7"/>
  <c r="D39" i="7"/>
  <c r="C40" i="7" s="1"/>
  <c r="K40" i="7"/>
  <c r="L38" i="4"/>
  <c r="K39" i="4" s="1"/>
  <c r="P38" i="4"/>
  <c r="O39" i="4" s="1"/>
  <c r="R36" i="4"/>
  <c r="M37" i="4"/>
  <c r="F36" i="4"/>
  <c r="J36" i="4"/>
  <c r="N36" i="4"/>
  <c r="F37" i="4"/>
  <c r="J37" i="4"/>
  <c r="R37" i="4"/>
  <c r="Q37" i="4"/>
  <c r="U21" i="4"/>
  <c r="H38" i="4"/>
  <c r="G39" i="4" s="1"/>
  <c r="D31" i="5"/>
  <c r="C32" i="5" s="1"/>
  <c r="L31" i="5"/>
  <c r="K32" i="5" s="1"/>
  <c r="J41" i="2"/>
  <c r="N41" i="2"/>
  <c r="C32" i="12"/>
  <c r="G31" i="5"/>
  <c r="G32" i="5" s="1"/>
  <c r="G31" i="6"/>
  <c r="O39" i="7"/>
  <c r="O40" i="7" s="1"/>
  <c r="G39" i="7"/>
  <c r="R12" i="11"/>
  <c r="P29" i="11"/>
  <c r="P31" i="11" s="1"/>
  <c r="T38" i="7"/>
  <c r="U7" i="7"/>
  <c r="U15" i="7"/>
  <c r="T36" i="4"/>
  <c r="T38" i="4" s="1"/>
  <c r="S37" i="4"/>
  <c r="U7" i="4"/>
  <c r="T42" i="2"/>
  <c r="S42" i="2"/>
  <c r="T41" i="2"/>
  <c r="U13" i="2"/>
  <c r="P30" i="13"/>
  <c r="P32" i="13" s="1"/>
  <c r="Q19" i="11"/>
  <c r="U15" i="2"/>
  <c r="U12" i="2"/>
  <c r="U10" i="2"/>
  <c r="U8" i="2"/>
  <c r="V11" i="2"/>
  <c r="V41" i="2" s="1"/>
  <c r="U36" i="2"/>
  <c r="U30" i="2"/>
  <c r="U28" i="2"/>
  <c r="U27" i="2"/>
  <c r="U23" i="2"/>
  <c r="V38" i="2"/>
  <c r="V29" i="2"/>
  <c r="U14" i="4"/>
  <c r="U9" i="4"/>
  <c r="U32" i="4"/>
  <c r="U28" i="4"/>
  <c r="U26" i="4"/>
  <c r="U24" i="4"/>
  <c r="U22" i="4"/>
  <c r="U12" i="7"/>
  <c r="U10" i="7"/>
  <c r="U8" i="7"/>
  <c r="V11" i="7"/>
  <c r="V37" i="7" s="1"/>
  <c r="U32" i="7"/>
  <c r="U30" i="7"/>
  <c r="U28" i="7"/>
  <c r="U26" i="7"/>
  <c r="U24" i="7"/>
  <c r="U22" i="7"/>
  <c r="U13" i="7"/>
  <c r="R26" i="11"/>
  <c r="R30" i="11" s="1"/>
  <c r="R11" i="11"/>
  <c r="Q21" i="11"/>
  <c r="O30" i="11"/>
  <c r="U14" i="2"/>
  <c r="U9" i="2"/>
  <c r="U37" i="2"/>
  <c r="U33" i="2"/>
  <c r="U32" i="2"/>
  <c r="U29" i="2"/>
  <c r="U26" i="2"/>
  <c r="U22" i="2"/>
  <c r="V27" i="2"/>
  <c r="U15" i="4"/>
  <c r="U12" i="4"/>
  <c r="U10" i="4"/>
  <c r="U8" i="4"/>
  <c r="V11" i="4"/>
  <c r="V36" i="4" s="1"/>
  <c r="U31" i="4"/>
  <c r="U29" i="4"/>
  <c r="U27" i="4"/>
  <c r="U25" i="4"/>
  <c r="U23" i="4"/>
  <c r="V33" i="4"/>
  <c r="V37" i="4" s="1"/>
  <c r="U14" i="7"/>
  <c r="U9" i="7"/>
  <c r="U33" i="7"/>
  <c r="U31" i="7"/>
  <c r="U29" i="7"/>
  <c r="U27" i="7"/>
  <c r="U25" i="7"/>
  <c r="U23" i="7"/>
  <c r="V34" i="7"/>
  <c r="V22" i="7"/>
  <c r="R30" i="5"/>
  <c r="P30" i="12"/>
  <c r="P29" i="6"/>
  <c r="P29" i="5"/>
  <c r="E31" i="11" l="1"/>
  <c r="E31" i="5"/>
  <c r="O31" i="11"/>
  <c r="G40" i="7"/>
  <c r="S39" i="7"/>
  <c r="I32" i="13"/>
  <c r="S43" i="2"/>
  <c r="N38" i="4"/>
  <c r="M32" i="12"/>
  <c r="M32" i="13"/>
  <c r="Q38" i="4"/>
  <c r="I38" i="4"/>
  <c r="V42" i="2"/>
  <c r="V43" i="2" s="1"/>
  <c r="R43" i="2"/>
  <c r="V38" i="7"/>
  <c r="V39" i="7" s="1"/>
  <c r="C33" i="12"/>
  <c r="F39" i="7"/>
  <c r="J31" i="11"/>
  <c r="J32" i="13"/>
  <c r="I39" i="7"/>
  <c r="I40" i="7" s="1"/>
  <c r="M43" i="2"/>
  <c r="I31" i="11"/>
  <c r="I32" i="11" s="1"/>
  <c r="U41" i="2"/>
  <c r="O32" i="13"/>
  <c r="O32" i="11"/>
  <c r="J43" i="2"/>
  <c r="N39" i="7"/>
  <c r="F32" i="12"/>
  <c r="N32" i="12"/>
  <c r="M33" i="12" s="1"/>
  <c r="I32" i="12"/>
  <c r="E32" i="12"/>
  <c r="R30" i="6"/>
  <c r="R31" i="6" s="1"/>
  <c r="I31" i="6"/>
  <c r="O31" i="6"/>
  <c r="J31" i="6"/>
  <c r="I32" i="6" s="1"/>
  <c r="P31" i="6"/>
  <c r="G32" i="6"/>
  <c r="E31" i="6"/>
  <c r="O31" i="5"/>
  <c r="P31" i="5"/>
  <c r="M31" i="5"/>
  <c r="I32" i="5"/>
  <c r="I43" i="2"/>
  <c r="Q43" i="2"/>
  <c r="N43" i="2"/>
  <c r="E43" i="2"/>
  <c r="E44" i="2" s="1"/>
  <c r="M38" i="4"/>
  <c r="M39" i="4" s="1"/>
  <c r="N31" i="5"/>
  <c r="R32" i="12"/>
  <c r="Q31" i="12"/>
  <c r="N31" i="6"/>
  <c r="O32" i="12"/>
  <c r="E39" i="7"/>
  <c r="P32" i="12"/>
  <c r="F31" i="5"/>
  <c r="E32" i="5" s="1"/>
  <c r="M31" i="6"/>
  <c r="Q29" i="11"/>
  <c r="Q31" i="13"/>
  <c r="Q29" i="5"/>
  <c r="M39" i="7"/>
  <c r="Q30" i="5"/>
  <c r="Q30" i="6"/>
  <c r="E38" i="4"/>
  <c r="U36" i="4"/>
  <c r="U37" i="7"/>
  <c r="J32" i="12"/>
  <c r="N32" i="13"/>
  <c r="F32" i="13"/>
  <c r="E33" i="13" s="1"/>
  <c r="R29" i="11"/>
  <c r="R31" i="11" s="1"/>
  <c r="T43" i="2"/>
  <c r="T39" i="7"/>
  <c r="S40" i="7" s="1"/>
  <c r="Q29" i="6"/>
  <c r="Q30" i="12"/>
  <c r="Q30" i="13"/>
  <c r="I33" i="13"/>
  <c r="N31" i="11"/>
  <c r="M32" i="11" s="1"/>
  <c r="F31" i="11"/>
  <c r="E32" i="11" s="1"/>
  <c r="F31" i="6"/>
  <c r="R31" i="5"/>
  <c r="E40" i="7"/>
  <c r="U38" i="7"/>
  <c r="Q40" i="7"/>
  <c r="V38" i="4"/>
  <c r="F38" i="4"/>
  <c r="R38" i="4"/>
  <c r="J38" i="4"/>
  <c r="U42" i="2"/>
  <c r="S38" i="4"/>
  <c r="S39" i="4" s="1"/>
  <c r="U37" i="4"/>
  <c r="O33" i="13"/>
  <c r="Q30" i="11"/>
  <c r="Q31" i="11" s="1"/>
  <c r="R32" i="13"/>
  <c r="S44" i="2" l="1"/>
  <c r="M33" i="13"/>
  <c r="Q32" i="12"/>
  <c r="M40" i="7"/>
  <c r="M32" i="6"/>
  <c r="O32" i="5"/>
  <c r="I44" i="2"/>
  <c r="M44" i="2"/>
  <c r="I39" i="4"/>
  <c r="Q39" i="4"/>
  <c r="E39" i="4"/>
  <c r="Q44" i="2"/>
  <c r="E33" i="12"/>
  <c r="U43" i="2"/>
  <c r="U44" i="2" s="1"/>
  <c r="Q32" i="13"/>
  <c r="Q33" i="13" s="1"/>
  <c r="O33" i="12"/>
  <c r="I33" i="12"/>
  <c r="O32" i="6"/>
  <c r="E32" i="6"/>
  <c r="Q31" i="6"/>
  <c r="Q32" i="6" s="1"/>
  <c r="M32" i="5"/>
  <c r="Q33" i="12"/>
  <c r="Q31" i="5"/>
  <c r="Q32" i="5" s="1"/>
  <c r="U39" i="7"/>
  <c r="U40" i="7" s="1"/>
  <c r="Q32" i="11"/>
  <c r="U38" i="4"/>
  <c r="U39" i="4" s="1"/>
</calcChain>
</file>

<file path=xl/sharedStrings.xml><?xml version="1.0" encoding="utf-8"?>
<sst xmlns="http://schemas.openxmlformats.org/spreadsheetml/2006/main" count="673" uniqueCount="98">
  <si>
    <t>ПРЕДМЕТИ</t>
  </si>
  <si>
    <t>ПРВИ РАЗРЕД</t>
  </si>
  <si>
    <t>ДРУГИ РАЗРЕД</t>
  </si>
  <si>
    <t>ТРЕЋИ РАЗРЕД</t>
  </si>
  <si>
    <t>ЧЕТВРТИ РАЗРЕД</t>
  </si>
  <si>
    <t>УКУПНО</t>
  </si>
  <si>
    <t>НЕД.</t>
  </si>
  <si>
    <t>ГОД.</t>
  </si>
  <si>
    <t>А: ОПШТЕОБРАЗОВНИ ПРЕДМЕТИ</t>
  </si>
  <si>
    <t>T</t>
  </si>
  <si>
    <t>В</t>
  </si>
  <si>
    <t>Српски језик</t>
  </si>
  <si>
    <t>Страни језик</t>
  </si>
  <si>
    <t>Историја</t>
  </si>
  <si>
    <t>Физичко васпитање</t>
  </si>
  <si>
    <t>Математика</t>
  </si>
  <si>
    <t>Б: СТРУЧНИ ПРЕДМЕТИ</t>
  </si>
  <si>
    <t>А: УКУПНО ОПШТЕОБРАЗОВНИ ПРЕДМЕТИ</t>
  </si>
  <si>
    <t>Б: УКУПНО СТРУЧНИ ПРЕДМЕТИ</t>
  </si>
  <si>
    <t>УКУПНО А+Б</t>
  </si>
  <si>
    <t>Информатика</t>
  </si>
  <si>
    <t>Хемија</t>
  </si>
  <si>
    <t>Физика</t>
  </si>
  <si>
    <t>Лежишта минералних сировина</t>
  </si>
  <si>
    <t>Инжињерска геологија</t>
  </si>
  <si>
    <t>Геодезија</t>
  </si>
  <si>
    <t>Истражно бушење</t>
  </si>
  <si>
    <t>Термодинамика</t>
  </si>
  <si>
    <t>Металуршке пећи</t>
  </si>
  <si>
    <t>Машине и уређаји у металургији</t>
  </si>
  <si>
    <t>Мјерни инструменти и аутоматика</t>
  </si>
  <si>
    <t>Испитивање метала</t>
  </si>
  <si>
    <t>Машине и уређаји у рударству</t>
  </si>
  <si>
    <t>Рударски радови</t>
  </si>
  <si>
    <t>Практична настава</t>
  </si>
  <si>
    <t>Геодезија и рударска мјерења</t>
  </si>
  <si>
    <t>Технологија занимања</t>
  </si>
  <si>
    <t>Практична  настава</t>
  </si>
  <si>
    <t>Истражни радови</t>
  </si>
  <si>
    <t>Припрема минералних сировина</t>
  </si>
  <si>
    <t xml:space="preserve">Добијање  и прерада метала </t>
  </si>
  <si>
    <t>Занимање: МЕТАЛУРГ</t>
  </si>
  <si>
    <t>Занимање: ГЕОБУШАЧ</t>
  </si>
  <si>
    <t>Занимање: МЕХАНИЧАР  РУДАРСКИХ МАШИНА</t>
  </si>
  <si>
    <t>Занимање: РУКОВАЛАЦ РУДАРСКОМ МЕХАНИЗАЦИЈОМ</t>
  </si>
  <si>
    <t>Занимање: РУДАР</t>
  </si>
  <si>
    <t>Занимање: ГЕОЛОШКИ ТЕХНИЧАР</t>
  </si>
  <si>
    <t>Занимање: МЕТАЛУРШКИ ТЕХНИЧАР</t>
  </si>
  <si>
    <t xml:space="preserve">Лежишта минералних сировина </t>
  </si>
  <si>
    <t>Струка: ГЕОЛОГИЈА, РУДАРСТВО И МЕТАЛУРГИЈА</t>
  </si>
  <si>
    <t>Занимање: РУДАРСКИ ТЕХНИЧАР</t>
  </si>
  <si>
    <t>Конструисање</t>
  </si>
  <si>
    <t>Технологија  материјала</t>
  </si>
  <si>
    <t>Пројектовање у рударству</t>
  </si>
  <si>
    <t>Методе бушења и минирања</t>
  </si>
  <si>
    <t xml:space="preserve">Геолошко картирање </t>
  </si>
  <si>
    <t>Технологија материјала</t>
  </si>
  <si>
    <t>Заштита животне и радне средине</t>
  </si>
  <si>
    <t>Примјена рачунара у геологији</t>
  </si>
  <si>
    <t>Технологија ливења</t>
  </si>
  <si>
    <t>Минералогија и петрографија</t>
  </si>
  <si>
    <t>Изборни предмет</t>
  </si>
  <si>
    <t>Транспорт и извоз</t>
  </si>
  <si>
    <t>Географија</t>
  </si>
  <si>
    <t>Металургија</t>
  </si>
  <si>
    <t xml:space="preserve">Геологија </t>
  </si>
  <si>
    <t>Општа геологија и хидрогеологија</t>
  </si>
  <si>
    <t>** Ознака предмета који се изучава као изборни у IV разреду у складу са законом.</t>
  </si>
  <si>
    <t>*** До два часа седмично у складу са законом.</t>
  </si>
  <si>
    <t>Математика **</t>
  </si>
  <si>
    <t>Минералогија и петрографија **</t>
  </si>
  <si>
    <t>Машине и уређаји у рударству **</t>
  </si>
  <si>
    <t>Рударски радови **</t>
  </si>
  <si>
    <t>Методе откопавања **</t>
  </si>
  <si>
    <t>Остали облици наставе ***</t>
  </si>
  <si>
    <t>Истраживање лежишта минералних сировина **</t>
  </si>
  <si>
    <t>Металургија **</t>
  </si>
  <si>
    <t>Добијање мeтала **</t>
  </si>
  <si>
    <t>Обрада метала **</t>
  </si>
  <si>
    <t xml:space="preserve">Демократија и људска права </t>
  </si>
  <si>
    <t>Вјеронаука*</t>
  </si>
  <si>
    <t>Култура религија*</t>
  </si>
  <si>
    <t>Етика*</t>
  </si>
  <si>
    <t>* Ученик бира између Вјеронауке и Културе религија у првом разреду. Ако је одабрао Вјеронауку изучава је четири године. Ако није одабрао Вјеронауку онда у првом и другом разреду изучава Културу религија а у трећем и четвртом Етику.</t>
  </si>
  <si>
    <t>* Ученик бира између Вјеронауке и Културе религија у првом разреду. Ако је одабрао Вјеронауку изучава је три године. Ако није одабрао Вјеронауку онда у првом и другом разреду изучава Културу религија а у трећем Етику.</t>
  </si>
  <si>
    <t>Техничко цртање са нацртном геометријом</t>
  </si>
  <si>
    <t>Техничка механика</t>
  </si>
  <si>
    <t>Одводњавање и провјетравање рудника</t>
  </si>
  <si>
    <t xml:space="preserve">Минералогија и петрографија </t>
  </si>
  <si>
    <t>Пројектна настава ****</t>
  </si>
  <si>
    <t>**** Планирана Годишњим програмом рада школе у складу са законом.</t>
  </si>
  <si>
    <t>Основи машинства и електротехнике у рударству</t>
  </si>
  <si>
    <t>Основи предузетништва</t>
  </si>
  <si>
    <t>Основи предузетнишива</t>
  </si>
  <si>
    <t>Основи геологије, минералогије  и петрографије</t>
  </si>
  <si>
    <t xml:space="preserve">Основи геологије, минералогије и петрографије </t>
  </si>
  <si>
    <t>Основе машинства и електротехнике у рударству</t>
  </si>
  <si>
    <t>Основе предузетништва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</si>
</sst>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9" fontId="2" fillId="0" borderId="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17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left" vertical="center" wrapText="1"/>
      <protection locked="0"/>
    </xf>
    <xf numFmtId="1" fontId="2" fillId="0" borderId="23" xfId="0" applyNumberFormat="1" applyFont="1" applyBorder="1" applyAlignment="1" applyProtection="1">
      <alignment horizontal="center" vertical="center"/>
      <protection locked="0"/>
    </xf>
    <xf numFmtId="1" fontId="2" fillId="0" borderId="24" xfId="0" applyNumberFormat="1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1" fontId="2" fillId="0" borderId="20" xfId="0" applyNumberFormat="1" applyFont="1" applyBorder="1" applyAlignment="1" applyProtection="1">
      <alignment horizontal="center" vertical="center"/>
      <protection locked="0"/>
    </xf>
    <xf numFmtId="1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left" wrapText="1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7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2" fillId="0" borderId="25" xfId="0" applyFont="1" applyBorder="1" applyProtection="1">
      <protection locked="0"/>
    </xf>
    <xf numFmtId="1" fontId="2" fillId="0" borderId="8" xfId="0" applyNumberFormat="1" applyFont="1" applyBorder="1" applyAlignment="1" applyProtection="1">
      <alignment horizontal="center" vertical="center"/>
      <protection locked="0"/>
    </xf>
    <xf numFmtId="1" fontId="2" fillId="0" borderId="28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25" xfId="0" applyFont="1" applyBorder="1" applyAlignment="1" applyProtection="1">
      <alignment wrapText="1"/>
      <protection locked="0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Border="1" applyAlignment="1" applyProtection="1">
      <alignment horizontal="left" vertical="center" wrapText="1"/>
      <protection locked="0"/>
    </xf>
    <xf numFmtId="1" fontId="2" fillId="0" borderId="36" xfId="0" applyNumberFormat="1" applyFont="1" applyBorder="1" applyAlignment="1" applyProtection="1">
      <alignment horizontal="center" vertical="center"/>
      <protection locked="0"/>
    </xf>
    <xf numFmtId="1" fontId="2" fillId="0" borderId="28" xfId="0" applyNumberFormat="1" applyFont="1" applyBorder="1" applyAlignment="1" applyProtection="1">
      <alignment horizontal="center" vertical="center"/>
      <protection locked="0"/>
    </xf>
    <xf numFmtId="1" fontId="2" fillId="0" borderId="37" xfId="0" applyNumberFormat="1" applyFont="1" applyBorder="1" applyAlignment="1" applyProtection="1">
      <alignment horizontal="center" vertical="center"/>
      <protection locked="0"/>
    </xf>
    <xf numFmtId="1" fontId="2" fillId="0" borderId="35" xfId="0" applyNumberFormat="1" applyFont="1" applyBorder="1" applyAlignment="1">
      <alignment horizontal="center" vertical="center"/>
    </xf>
    <xf numFmtId="1" fontId="2" fillId="0" borderId="38" xfId="0" applyNumberFormat="1" applyFont="1" applyBorder="1" applyAlignment="1">
      <alignment horizontal="center" vertical="center"/>
    </xf>
    <xf numFmtId="1" fontId="2" fillId="0" borderId="39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0" borderId="40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41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42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" fontId="2" fillId="0" borderId="43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/>
    </xf>
    <xf numFmtId="1" fontId="2" fillId="0" borderId="9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" fontId="2" fillId="0" borderId="57" xfId="0" applyNumberFormat="1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left" vertical="center" wrapText="1"/>
    </xf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5" fillId="0" borderId="25" xfId="0" applyFont="1" applyBorder="1" applyAlignment="1" applyProtection="1">
      <alignment horizontal="left" vertical="center" wrapText="1"/>
      <protection locked="0"/>
    </xf>
    <xf numFmtId="1" fontId="2" fillId="0" borderId="58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25" xfId="0" applyFont="1" applyBorder="1" applyProtection="1">
      <protection locked="0"/>
    </xf>
    <xf numFmtId="0" fontId="2" fillId="0" borderId="21" xfId="0" applyFont="1" applyBorder="1" applyProtection="1">
      <protection locked="0"/>
    </xf>
    <xf numFmtId="1" fontId="2" fillId="0" borderId="15" xfId="0" applyNumberFormat="1" applyFont="1" applyBorder="1" applyAlignment="1">
      <alignment horizontal="center"/>
    </xf>
    <xf numFmtId="0" fontId="7" fillId="0" borderId="3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1" fontId="2" fillId="0" borderId="17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" fontId="2" fillId="0" borderId="0" xfId="0" applyNumberFormat="1" applyFont="1"/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" fontId="2" fillId="0" borderId="1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0" borderId="47" xfId="0" applyFont="1" applyBorder="1" applyAlignment="1" applyProtection="1">
      <alignment horizontal="left" vertical="center" wrapText="1"/>
      <protection locked="0"/>
    </xf>
    <xf numFmtId="0" fontId="2" fillId="0" borderId="4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2" fillId="0" borderId="4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82"/>
  <sheetViews>
    <sheetView tabSelected="1" zoomScaleNormal="100" workbookViewId="0">
      <selection activeCell="I23" sqref="I23"/>
    </sheetView>
  </sheetViews>
  <sheetFormatPr defaultColWidth="9.140625" defaultRowHeight="12.75" x14ac:dyDescent="0.2"/>
  <cols>
    <col min="1" max="1" width="3.7109375" style="3" customWidth="1"/>
    <col min="2" max="2" width="40.7109375" style="3" customWidth="1"/>
    <col min="3" max="19" width="4.7109375" style="3" customWidth="1"/>
    <col min="20" max="20" width="4.7109375" style="4" customWidth="1"/>
    <col min="21" max="21" width="4.7109375" style="3" customWidth="1"/>
    <col min="22" max="22" width="4.7109375" style="4" customWidth="1"/>
    <col min="23" max="24" width="6.140625" style="4" customWidth="1"/>
    <col min="25" max="25" width="26.85546875" style="3" customWidth="1"/>
    <col min="26" max="16384" width="9.140625" style="3"/>
  </cols>
  <sheetData>
    <row r="1" spans="1:24" ht="12" customHeight="1" x14ac:dyDescent="0.2">
      <c r="A1" s="144" t="s">
        <v>49</v>
      </c>
      <c r="B1" s="145"/>
      <c r="C1" s="145"/>
      <c r="D1" s="145"/>
      <c r="E1" s="145"/>
      <c r="F1" s="145"/>
      <c r="G1" s="145"/>
    </row>
    <row r="2" spans="1:24" ht="12" customHeight="1" x14ac:dyDescent="0.2">
      <c r="A2" s="146" t="s">
        <v>50</v>
      </c>
      <c r="B2" s="147"/>
      <c r="C2" s="147"/>
      <c r="D2" s="147"/>
      <c r="E2" s="147"/>
      <c r="F2" s="147"/>
      <c r="G2" s="147"/>
    </row>
    <row r="3" spans="1:24" ht="12" customHeight="1" x14ac:dyDescent="0.2">
      <c r="A3" s="1"/>
      <c r="B3" s="2"/>
    </row>
    <row r="4" spans="1:24" ht="12" customHeight="1" x14ac:dyDescent="0.2">
      <c r="A4" s="148" t="s">
        <v>0</v>
      </c>
      <c r="B4" s="149"/>
      <c r="C4" s="118" t="s">
        <v>1</v>
      </c>
      <c r="D4" s="123"/>
      <c r="E4" s="123"/>
      <c r="F4" s="124"/>
      <c r="G4" s="117" t="s">
        <v>2</v>
      </c>
      <c r="H4" s="123"/>
      <c r="I4" s="123"/>
      <c r="J4" s="123"/>
      <c r="K4" s="118" t="s">
        <v>3</v>
      </c>
      <c r="L4" s="123"/>
      <c r="M4" s="123"/>
      <c r="N4" s="124"/>
      <c r="O4" s="117" t="s">
        <v>4</v>
      </c>
      <c r="P4" s="123"/>
      <c r="Q4" s="123"/>
      <c r="R4" s="123"/>
      <c r="S4" s="125" t="s">
        <v>5</v>
      </c>
      <c r="T4" s="126"/>
      <c r="U4" s="126"/>
      <c r="V4" s="127"/>
      <c r="W4" s="7"/>
      <c r="X4" s="7"/>
    </row>
    <row r="5" spans="1:24" ht="12" customHeight="1" x14ac:dyDescent="0.2">
      <c r="A5" s="150"/>
      <c r="B5" s="151"/>
      <c r="C5" s="118" t="s">
        <v>6</v>
      </c>
      <c r="D5" s="119"/>
      <c r="E5" s="116" t="s">
        <v>7</v>
      </c>
      <c r="F5" s="120"/>
      <c r="G5" s="117" t="s">
        <v>6</v>
      </c>
      <c r="H5" s="119"/>
      <c r="I5" s="116" t="s">
        <v>7</v>
      </c>
      <c r="J5" s="117"/>
      <c r="K5" s="118" t="s">
        <v>6</v>
      </c>
      <c r="L5" s="119"/>
      <c r="M5" s="116" t="s">
        <v>7</v>
      </c>
      <c r="N5" s="120"/>
      <c r="O5" s="117" t="s">
        <v>6</v>
      </c>
      <c r="P5" s="119"/>
      <c r="Q5" s="116" t="s">
        <v>7</v>
      </c>
      <c r="R5" s="117"/>
      <c r="S5" s="118" t="s">
        <v>6</v>
      </c>
      <c r="T5" s="119"/>
      <c r="U5" s="116" t="s">
        <v>7</v>
      </c>
      <c r="V5" s="120"/>
      <c r="W5" s="7"/>
      <c r="X5" s="7"/>
    </row>
    <row r="6" spans="1:24" ht="12.75" customHeight="1" thickBot="1" x14ac:dyDescent="0.25">
      <c r="A6" s="121" t="s">
        <v>8</v>
      </c>
      <c r="B6" s="122"/>
      <c r="C6" s="64" t="s">
        <v>9</v>
      </c>
      <c r="D6" s="65" t="s">
        <v>10</v>
      </c>
      <c r="E6" s="65" t="s">
        <v>9</v>
      </c>
      <c r="F6" s="66" t="s">
        <v>10</v>
      </c>
      <c r="G6" s="67" t="s">
        <v>9</v>
      </c>
      <c r="H6" s="65" t="s">
        <v>10</v>
      </c>
      <c r="I6" s="65" t="s">
        <v>9</v>
      </c>
      <c r="J6" s="68" t="s">
        <v>10</v>
      </c>
      <c r="K6" s="64" t="s">
        <v>9</v>
      </c>
      <c r="L6" s="65" t="s">
        <v>10</v>
      </c>
      <c r="M6" s="65" t="s">
        <v>9</v>
      </c>
      <c r="N6" s="66" t="s">
        <v>10</v>
      </c>
      <c r="O6" s="67" t="s">
        <v>9</v>
      </c>
      <c r="P6" s="65" t="s">
        <v>10</v>
      </c>
      <c r="Q6" s="65" t="s">
        <v>9</v>
      </c>
      <c r="R6" s="68" t="s">
        <v>10</v>
      </c>
      <c r="S6" s="64" t="s">
        <v>9</v>
      </c>
      <c r="T6" s="65" t="s">
        <v>10</v>
      </c>
      <c r="U6" s="65" t="s">
        <v>9</v>
      </c>
      <c r="V6" s="66" t="s">
        <v>10</v>
      </c>
      <c r="W6" s="7"/>
      <c r="X6" s="7"/>
    </row>
    <row r="7" spans="1:24" ht="12.75" customHeight="1" x14ac:dyDescent="0.2">
      <c r="A7" s="12">
        <v>1</v>
      </c>
      <c r="B7" s="38" t="s">
        <v>11</v>
      </c>
      <c r="C7" s="54">
        <v>3</v>
      </c>
      <c r="D7" s="61"/>
      <c r="E7" s="62">
        <f>IF(C7&gt;0,C7*34, " ")</f>
        <v>102</v>
      </c>
      <c r="F7" s="63" t="str">
        <f>IF(D7&gt;0,D7*34, " ")</f>
        <v xml:space="preserve"> </v>
      </c>
      <c r="G7" s="47">
        <v>3</v>
      </c>
      <c r="H7" s="61"/>
      <c r="I7" s="62">
        <f>IF(G7&gt;0,G7*34, " ")</f>
        <v>102</v>
      </c>
      <c r="J7" s="63" t="str">
        <f>IF(H7&gt;0,H7*34, " ")</f>
        <v xml:space="preserve"> </v>
      </c>
      <c r="K7" s="47">
        <v>3</v>
      </c>
      <c r="L7" s="61"/>
      <c r="M7" s="62">
        <f>IF(K7&gt;0,K7*34, " ")</f>
        <v>102</v>
      </c>
      <c r="N7" s="63" t="str">
        <f>IF(L7&gt;0,L7*34, " ")</f>
        <v xml:space="preserve"> </v>
      </c>
      <c r="O7" s="47">
        <v>3</v>
      </c>
      <c r="P7" s="61"/>
      <c r="Q7" s="62">
        <f>IF(O7&gt;0, O7*32, " ")</f>
        <v>96</v>
      </c>
      <c r="R7" s="33" t="str">
        <f>IF(P7&gt;0,P7*32, " ")</f>
        <v xml:space="preserve"> </v>
      </c>
      <c r="S7" s="84">
        <f>IF(C7+G7+K7+O7&gt;0,C7+G7+K7+O7, " ")</f>
        <v>12</v>
      </c>
      <c r="T7" s="85" t="str">
        <f>IF(D7+H7+L7+P7&gt;0, D7+H7+L7+P7, " ")</f>
        <v xml:space="preserve"> </v>
      </c>
      <c r="U7" s="85">
        <f>IF(S7&lt;&gt;" ", (IF(E7&lt;&gt;" ", E7, 0)+IF(I7&lt;&gt;" ", I7, 0)+IF(M7&lt;&gt;" ", M7, 0)+IF(Q7&lt;&gt;" ", Q7, 0)), " ")</f>
        <v>402</v>
      </c>
      <c r="V7" s="86" t="str">
        <f>IF(T7&lt;&gt;" ", (IF(F7&lt;&gt;" ", F7, 0)+IF(J7&lt;&gt;" ", J7, 0)+IF(N7&lt;&gt;" ", N7, 0)+IF(R7&lt;&gt;" ", R7, 0)), " ")</f>
        <v xml:space="preserve"> </v>
      </c>
      <c r="W7" s="13"/>
      <c r="X7" s="13"/>
    </row>
    <row r="8" spans="1:24" ht="12.75" customHeight="1" x14ac:dyDescent="0.2">
      <c r="A8" s="12">
        <v>2</v>
      </c>
      <c r="B8" s="41" t="s">
        <v>12</v>
      </c>
      <c r="C8" s="48">
        <v>2</v>
      </c>
      <c r="D8" s="43"/>
      <c r="E8" s="35">
        <f>IF(C8&gt;0,C8*34, " ")</f>
        <v>68</v>
      </c>
      <c r="F8" s="36" t="str">
        <f>IF(D8&gt;0,D8*34, " ")</f>
        <v xml:space="preserve"> </v>
      </c>
      <c r="G8" s="49">
        <v>2</v>
      </c>
      <c r="H8" s="43"/>
      <c r="I8" s="35">
        <f>IF(G8&gt;0,G8*34, " ")</f>
        <v>68</v>
      </c>
      <c r="J8" s="36" t="str">
        <f>IF(H8&gt;0,H8*34, " ")</f>
        <v xml:space="preserve"> </v>
      </c>
      <c r="K8" s="49">
        <v>2</v>
      </c>
      <c r="L8" s="43"/>
      <c r="M8" s="35">
        <f>IF(K8&gt;0,K8*34, " ")</f>
        <v>68</v>
      </c>
      <c r="N8" s="36" t="str">
        <f>IF(L8&gt;0,L8*34, " ")</f>
        <v xml:space="preserve"> </v>
      </c>
      <c r="O8" s="49">
        <v>2</v>
      </c>
      <c r="P8" s="43"/>
      <c r="Q8" s="35">
        <f>O8*32</f>
        <v>64</v>
      </c>
      <c r="R8" s="36" t="str">
        <f>IF(P8&gt;0,P8*34, " ")</f>
        <v xml:space="preserve"> </v>
      </c>
      <c r="S8" s="84">
        <f t="shared" ref="S8:S15" si="0">IF(C8+G8+K8+O8&gt;0,C8+G8+K8+O8, " ")</f>
        <v>8</v>
      </c>
      <c r="T8" s="35" t="str">
        <f t="shared" ref="T8:T15" si="1">IF(D8+H8+L8+P8&gt;0, D8+H8+L8+P8, " ")</f>
        <v xml:space="preserve"> </v>
      </c>
      <c r="U8" s="35">
        <f t="shared" ref="U8:U15" si="2">IF(S8&lt;&gt;" ", (IF(E8&lt;&gt;" ", E8, 0)+IF(I8&lt;&gt;" ", I8, 0)+IF(M8&lt;&gt;" ", M8, 0)+IF(Q8&lt;&gt;" ", Q8, 0)), " ")</f>
        <v>268</v>
      </c>
      <c r="V8" s="36" t="str">
        <f t="shared" ref="V8:V15" si="3">IF(T8&lt;&gt;" ", (IF(F8&lt;&gt;" ", F8, 0)+IF(J8&lt;&gt;" ", J8, 0)+IF(N8&lt;&gt;" ", N8, 0)+IF(R8&lt;&gt;" ", R8, 0)), " ")</f>
        <v xml:space="preserve"> </v>
      </c>
      <c r="W8" s="13"/>
      <c r="X8" s="13"/>
    </row>
    <row r="9" spans="1:24" ht="12.75" customHeight="1" x14ac:dyDescent="0.2">
      <c r="A9" s="12">
        <v>3</v>
      </c>
      <c r="B9" s="41" t="s">
        <v>14</v>
      </c>
      <c r="C9" s="48">
        <v>2</v>
      </c>
      <c r="D9" s="43"/>
      <c r="E9" s="35">
        <f t="shared" ref="E9:E15" si="4">IF(C9&gt;0,C9*34, " ")</f>
        <v>68</v>
      </c>
      <c r="F9" s="36" t="str">
        <f t="shared" ref="F9:F15" si="5">IF(D9&gt;0,D9*34, " ")</f>
        <v xml:space="preserve"> </v>
      </c>
      <c r="G9" s="49">
        <v>2</v>
      </c>
      <c r="H9" s="43"/>
      <c r="I9" s="35">
        <f t="shared" ref="I9:I15" si="6">IF(G9&gt;0,G9*34, " ")</f>
        <v>68</v>
      </c>
      <c r="J9" s="36" t="str">
        <f t="shared" ref="J9:J15" si="7">IF(H9&gt;0,H9*34, " ")</f>
        <v xml:space="preserve"> </v>
      </c>
      <c r="K9" s="49">
        <v>2</v>
      </c>
      <c r="L9" s="43"/>
      <c r="M9" s="35">
        <f t="shared" ref="M9:M15" si="8">IF(K9&gt;0,K9*34, " ")</f>
        <v>68</v>
      </c>
      <c r="N9" s="36" t="str">
        <f t="shared" ref="N9:N15" si="9">IF(L9&gt;0,L9*34, " ")</f>
        <v xml:space="preserve"> </v>
      </c>
      <c r="O9" s="49">
        <v>2</v>
      </c>
      <c r="P9" s="43"/>
      <c r="Q9" s="35">
        <f t="shared" ref="Q9:Q15" si="10">IF(O9&gt;0,O9*32, " ")</f>
        <v>64</v>
      </c>
      <c r="R9" s="36" t="str">
        <f t="shared" ref="R9:R15" si="11">IF(P9&gt;0,P9*32, " ")</f>
        <v xml:space="preserve"> </v>
      </c>
      <c r="S9" s="84">
        <f t="shared" si="0"/>
        <v>8</v>
      </c>
      <c r="T9" s="35" t="str">
        <f t="shared" si="1"/>
        <v xml:space="preserve"> </v>
      </c>
      <c r="U9" s="35">
        <f t="shared" si="2"/>
        <v>268</v>
      </c>
      <c r="V9" s="36" t="str">
        <f t="shared" si="3"/>
        <v xml:space="preserve"> </v>
      </c>
      <c r="W9" s="13"/>
      <c r="X9" s="13"/>
    </row>
    <row r="10" spans="1:24" ht="12.75" customHeight="1" x14ac:dyDescent="0.2">
      <c r="A10" s="12">
        <v>4</v>
      </c>
      <c r="B10" s="44" t="s">
        <v>69</v>
      </c>
      <c r="C10" s="48">
        <v>4</v>
      </c>
      <c r="D10" s="43"/>
      <c r="E10" s="35">
        <f t="shared" si="4"/>
        <v>136</v>
      </c>
      <c r="F10" s="36" t="str">
        <f t="shared" si="5"/>
        <v xml:space="preserve"> </v>
      </c>
      <c r="G10" s="49">
        <v>4</v>
      </c>
      <c r="H10" s="43"/>
      <c r="I10" s="35">
        <f t="shared" si="6"/>
        <v>136</v>
      </c>
      <c r="J10" s="36" t="str">
        <f t="shared" si="7"/>
        <v xml:space="preserve"> </v>
      </c>
      <c r="K10" s="49">
        <v>3</v>
      </c>
      <c r="L10" s="43"/>
      <c r="M10" s="35">
        <f t="shared" si="8"/>
        <v>102</v>
      </c>
      <c r="N10" s="36" t="str">
        <f t="shared" si="9"/>
        <v xml:space="preserve"> </v>
      </c>
      <c r="O10" s="49">
        <v>3</v>
      </c>
      <c r="P10" s="43"/>
      <c r="Q10" s="35">
        <f t="shared" si="10"/>
        <v>96</v>
      </c>
      <c r="R10" s="36" t="str">
        <f t="shared" si="11"/>
        <v xml:space="preserve"> </v>
      </c>
      <c r="S10" s="84">
        <f t="shared" si="0"/>
        <v>14</v>
      </c>
      <c r="T10" s="35" t="str">
        <f t="shared" si="1"/>
        <v xml:space="preserve"> </v>
      </c>
      <c r="U10" s="35">
        <f t="shared" si="2"/>
        <v>470</v>
      </c>
      <c r="V10" s="36" t="str">
        <f t="shared" si="3"/>
        <v xml:space="preserve"> </v>
      </c>
      <c r="W10" s="13"/>
      <c r="X10" s="13"/>
    </row>
    <row r="11" spans="1:24" ht="12.75" customHeight="1" x14ac:dyDescent="0.2">
      <c r="A11" s="12">
        <v>5</v>
      </c>
      <c r="B11" s="44" t="s">
        <v>20</v>
      </c>
      <c r="C11" s="48"/>
      <c r="D11" s="43">
        <v>2</v>
      </c>
      <c r="E11" s="35" t="str">
        <f t="shared" si="4"/>
        <v xml:space="preserve"> </v>
      </c>
      <c r="F11" s="36">
        <f t="shared" si="5"/>
        <v>68</v>
      </c>
      <c r="G11" s="49"/>
      <c r="H11" s="43"/>
      <c r="I11" s="35" t="str">
        <f t="shared" si="6"/>
        <v xml:space="preserve"> </v>
      </c>
      <c r="J11" s="36" t="str">
        <f t="shared" si="7"/>
        <v xml:space="preserve"> </v>
      </c>
      <c r="K11" s="49"/>
      <c r="L11" s="43"/>
      <c r="M11" s="35" t="str">
        <f t="shared" si="8"/>
        <v xml:space="preserve"> </v>
      </c>
      <c r="N11" s="36" t="str">
        <f t="shared" si="9"/>
        <v xml:space="preserve"> </v>
      </c>
      <c r="O11" s="49"/>
      <c r="P11" s="43"/>
      <c r="Q11" s="35" t="str">
        <f t="shared" si="10"/>
        <v xml:space="preserve"> </v>
      </c>
      <c r="R11" s="36" t="str">
        <f t="shared" si="11"/>
        <v xml:space="preserve"> </v>
      </c>
      <c r="S11" s="84" t="str">
        <f t="shared" si="0"/>
        <v xml:space="preserve"> </v>
      </c>
      <c r="T11" s="35">
        <f t="shared" si="1"/>
        <v>2</v>
      </c>
      <c r="U11" s="35" t="str">
        <f t="shared" si="2"/>
        <v xml:space="preserve"> </v>
      </c>
      <c r="V11" s="36">
        <f t="shared" si="3"/>
        <v>68</v>
      </c>
      <c r="W11" s="13"/>
      <c r="X11" s="13"/>
    </row>
    <row r="12" spans="1:24" ht="12.75" customHeight="1" x14ac:dyDescent="0.2">
      <c r="A12" s="12">
        <v>6</v>
      </c>
      <c r="B12" s="41" t="s">
        <v>13</v>
      </c>
      <c r="C12" s="48">
        <v>2</v>
      </c>
      <c r="D12" s="43"/>
      <c r="E12" s="35">
        <f>IF(C12&gt;0,C12*34, " ")</f>
        <v>68</v>
      </c>
      <c r="F12" s="36" t="str">
        <f t="shared" si="5"/>
        <v xml:space="preserve"> </v>
      </c>
      <c r="G12" s="43"/>
      <c r="H12" s="43"/>
      <c r="I12" s="35" t="str">
        <f t="shared" si="6"/>
        <v xml:space="preserve"> </v>
      </c>
      <c r="J12" s="36" t="str">
        <f t="shared" si="7"/>
        <v xml:space="preserve"> </v>
      </c>
      <c r="K12" s="42"/>
      <c r="L12" s="43"/>
      <c r="M12" s="35" t="str">
        <f t="shared" si="8"/>
        <v xml:space="preserve"> </v>
      </c>
      <c r="N12" s="36" t="str">
        <f t="shared" si="9"/>
        <v xml:space="preserve"> </v>
      </c>
      <c r="O12" s="49"/>
      <c r="P12" s="43"/>
      <c r="Q12" s="35" t="str">
        <f t="shared" si="10"/>
        <v xml:space="preserve"> </v>
      </c>
      <c r="R12" s="36" t="str">
        <f t="shared" si="11"/>
        <v xml:space="preserve"> </v>
      </c>
      <c r="S12" s="84">
        <f t="shared" si="0"/>
        <v>2</v>
      </c>
      <c r="T12" s="35" t="str">
        <f t="shared" si="1"/>
        <v xml:space="preserve"> </v>
      </c>
      <c r="U12" s="35">
        <f t="shared" si="2"/>
        <v>68</v>
      </c>
      <c r="V12" s="36" t="str">
        <f t="shared" si="3"/>
        <v xml:space="preserve"> </v>
      </c>
      <c r="W12" s="13"/>
      <c r="X12" s="13"/>
    </row>
    <row r="13" spans="1:24" ht="12.75" customHeight="1" x14ac:dyDescent="0.2">
      <c r="A13" s="12">
        <v>7</v>
      </c>
      <c r="B13" s="41" t="s">
        <v>79</v>
      </c>
      <c r="C13" s="48"/>
      <c r="D13" s="43"/>
      <c r="E13" s="35" t="str">
        <f>IF(C13&gt;0,C13*34, " ")</f>
        <v xml:space="preserve"> </v>
      </c>
      <c r="F13" s="36" t="str">
        <f t="shared" si="5"/>
        <v xml:space="preserve"> </v>
      </c>
      <c r="G13" s="43"/>
      <c r="H13" s="43"/>
      <c r="I13" s="35" t="str">
        <f t="shared" si="6"/>
        <v xml:space="preserve"> </v>
      </c>
      <c r="J13" s="36" t="str">
        <f t="shared" si="7"/>
        <v xml:space="preserve"> </v>
      </c>
      <c r="K13" s="42">
        <v>2</v>
      </c>
      <c r="L13" s="43"/>
      <c r="M13" s="35">
        <f t="shared" si="8"/>
        <v>68</v>
      </c>
      <c r="N13" s="36" t="str">
        <f t="shared" si="9"/>
        <v xml:space="preserve"> </v>
      </c>
      <c r="O13" s="46"/>
      <c r="P13" s="43"/>
      <c r="Q13" s="35" t="str">
        <f t="shared" si="10"/>
        <v xml:space="preserve"> </v>
      </c>
      <c r="R13" s="36" t="str">
        <f t="shared" si="11"/>
        <v xml:space="preserve"> </v>
      </c>
      <c r="S13" s="84">
        <f t="shared" si="0"/>
        <v>2</v>
      </c>
      <c r="T13" s="35" t="str">
        <f t="shared" si="1"/>
        <v xml:space="preserve"> </v>
      </c>
      <c r="U13" s="35">
        <f t="shared" si="2"/>
        <v>68</v>
      </c>
      <c r="V13" s="36" t="str">
        <f t="shared" si="3"/>
        <v xml:space="preserve"> </v>
      </c>
      <c r="W13" s="13"/>
      <c r="X13" s="13"/>
    </row>
    <row r="14" spans="1:24" ht="12.75" customHeight="1" x14ac:dyDescent="0.2">
      <c r="A14" s="12">
        <v>8</v>
      </c>
      <c r="B14" s="41" t="s">
        <v>21</v>
      </c>
      <c r="C14" s="42">
        <v>2</v>
      </c>
      <c r="D14" s="43"/>
      <c r="E14" s="35">
        <f t="shared" si="4"/>
        <v>68</v>
      </c>
      <c r="F14" s="36" t="str">
        <f t="shared" si="5"/>
        <v xml:space="preserve"> </v>
      </c>
      <c r="G14" s="43"/>
      <c r="H14" s="43"/>
      <c r="I14" s="35" t="str">
        <f t="shared" si="6"/>
        <v xml:space="preserve"> </v>
      </c>
      <c r="J14" s="36" t="str">
        <f t="shared" si="7"/>
        <v xml:space="preserve"> </v>
      </c>
      <c r="K14" s="42"/>
      <c r="L14" s="43"/>
      <c r="M14" s="35" t="str">
        <f t="shared" si="8"/>
        <v xml:space="preserve"> </v>
      </c>
      <c r="N14" s="36" t="str">
        <f t="shared" si="9"/>
        <v xml:space="preserve"> </v>
      </c>
      <c r="O14" s="46"/>
      <c r="P14" s="43"/>
      <c r="Q14" s="35" t="str">
        <f t="shared" si="10"/>
        <v xml:space="preserve"> </v>
      </c>
      <c r="R14" s="36" t="str">
        <f t="shared" si="11"/>
        <v xml:space="preserve"> </v>
      </c>
      <c r="S14" s="84">
        <f t="shared" si="0"/>
        <v>2</v>
      </c>
      <c r="T14" s="35" t="str">
        <f t="shared" si="1"/>
        <v xml:space="preserve"> </v>
      </c>
      <c r="U14" s="35">
        <f t="shared" si="2"/>
        <v>68</v>
      </c>
      <c r="V14" s="36" t="str">
        <f t="shared" si="3"/>
        <v xml:space="preserve"> </v>
      </c>
      <c r="W14" s="13"/>
      <c r="X14" s="13"/>
    </row>
    <row r="15" spans="1:24" ht="12.75" customHeight="1" x14ac:dyDescent="0.2">
      <c r="A15" s="12">
        <v>9</v>
      </c>
      <c r="B15" s="41" t="s">
        <v>22</v>
      </c>
      <c r="C15" s="42">
        <v>2</v>
      </c>
      <c r="D15" s="43"/>
      <c r="E15" s="35">
        <f t="shared" si="4"/>
        <v>68</v>
      </c>
      <c r="F15" s="36" t="str">
        <f t="shared" si="5"/>
        <v xml:space="preserve"> </v>
      </c>
      <c r="G15" s="43">
        <v>2</v>
      </c>
      <c r="H15" s="43"/>
      <c r="I15" s="35">
        <f t="shared" si="6"/>
        <v>68</v>
      </c>
      <c r="J15" s="36" t="str">
        <f t="shared" si="7"/>
        <v xml:space="preserve"> </v>
      </c>
      <c r="K15" s="42"/>
      <c r="L15" s="43"/>
      <c r="M15" s="35" t="str">
        <f t="shared" si="8"/>
        <v xml:space="preserve"> </v>
      </c>
      <c r="N15" s="36" t="str">
        <f t="shared" si="9"/>
        <v xml:space="preserve"> </v>
      </c>
      <c r="O15" s="46"/>
      <c r="P15" s="43"/>
      <c r="Q15" s="35" t="str">
        <f t="shared" si="10"/>
        <v xml:space="preserve"> </v>
      </c>
      <c r="R15" s="36" t="str">
        <f t="shared" si="11"/>
        <v xml:space="preserve"> </v>
      </c>
      <c r="S15" s="84">
        <f t="shared" si="0"/>
        <v>4</v>
      </c>
      <c r="T15" s="35" t="str">
        <f t="shared" si="1"/>
        <v xml:space="preserve"> </v>
      </c>
      <c r="U15" s="35">
        <f t="shared" si="2"/>
        <v>136</v>
      </c>
      <c r="V15" s="36" t="str">
        <f t="shared" si="3"/>
        <v xml:space="preserve"> </v>
      </c>
      <c r="W15" s="13"/>
      <c r="X15" s="13"/>
    </row>
    <row r="16" spans="1:24" ht="12.75" customHeight="1" x14ac:dyDescent="0.2">
      <c r="A16" s="12">
        <v>10</v>
      </c>
      <c r="B16" s="75" t="s">
        <v>63</v>
      </c>
      <c r="C16" s="76">
        <v>2</v>
      </c>
      <c r="D16" s="77"/>
      <c r="E16" s="62">
        <v>68</v>
      </c>
      <c r="F16" s="63"/>
      <c r="G16" s="78"/>
      <c r="H16" s="77"/>
      <c r="I16" s="62"/>
      <c r="J16" s="79"/>
      <c r="K16" s="76"/>
      <c r="L16" s="77"/>
      <c r="M16" s="62"/>
      <c r="N16" s="63"/>
      <c r="O16" s="78"/>
      <c r="P16" s="77"/>
      <c r="Q16" s="62"/>
      <c r="R16" s="63"/>
      <c r="S16" s="34">
        <f t="shared" ref="S16" si="12">IF(C16+G16+K16+O16&gt;0,C16+G16+K16+O16, " ")</f>
        <v>2</v>
      </c>
      <c r="T16" s="35" t="str">
        <f t="shared" ref="T16" si="13">IF(D16+H16+L16+P16&gt;0, D16+H16+L16+P16, " ")</f>
        <v xml:space="preserve"> </v>
      </c>
      <c r="U16" s="35">
        <f t="shared" ref="U16:U18" si="14">IF(S16&lt;&gt;" ", (IF(E16&lt;&gt;" ", E16, 0)+IF(I16&lt;&gt;" ", I16, 0)+IF(M16&lt;&gt;" ", M16, 0)+IF(Q16&lt;&gt;" ", Q16, 0)), " ")</f>
        <v>68</v>
      </c>
      <c r="V16" s="36" t="str">
        <f t="shared" ref="V16" si="15">IF(T16&lt;&gt;" ", (IF(F16&lt;&gt;" ", F16, 0)+IF(J16&lt;&gt;" ", J16, 0)+IF(N16&lt;&gt;" ", N16, 0)+IF(R16&lt;&gt;" ", R16, 0)), " ")</f>
        <v xml:space="preserve"> </v>
      </c>
      <c r="W16" s="13"/>
      <c r="X16" s="13"/>
    </row>
    <row r="17" spans="1:24" ht="12.75" customHeight="1" x14ac:dyDescent="0.2">
      <c r="A17" s="12">
        <v>11</v>
      </c>
      <c r="B17" s="99" t="s">
        <v>80</v>
      </c>
      <c r="C17" s="42">
        <v>1</v>
      </c>
      <c r="D17" s="43"/>
      <c r="E17" s="35">
        <f t="shared" ref="E17:E18" si="16">IF(C17&gt;0,C17*34, " ")</f>
        <v>34</v>
      </c>
      <c r="F17" s="36"/>
      <c r="G17" s="43">
        <v>1</v>
      </c>
      <c r="H17" s="43"/>
      <c r="I17" s="35">
        <f t="shared" ref="I17:I18" si="17">IF(G17&gt;0,G17*34, " ")</f>
        <v>34</v>
      </c>
      <c r="J17" s="36"/>
      <c r="K17" s="42">
        <v>1</v>
      </c>
      <c r="L17" s="43"/>
      <c r="M17" s="35">
        <f t="shared" ref="M17:M19" si="18">IF(K17&gt;0,K17*34, " ")</f>
        <v>34</v>
      </c>
      <c r="N17" s="36"/>
      <c r="O17" s="46">
        <v>1</v>
      </c>
      <c r="P17" s="43"/>
      <c r="Q17" s="35">
        <f t="shared" ref="Q17:Q19" si="19">IF(O17&gt;0,O17*32, " ")</f>
        <v>32</v>
      </c>
      <c r="R17" s="36"/>
      <c r="S17" s="84">
        <f t="shared" ref="S17:S18" si="20">C17+G17+K17+O17</f>
        <v>4</v>
      </c>
      <c r="T17" s="85"/>
      <c r="U17" s="85">
        <f t="shared" si="14"/>
        <v>134</v>
      </c>
      <c r="V17" s="86"/>
      <c r="W17" s="13"/>
      <c r="X17" s="13"/>
    </row>
    <row r="18" spans="1:24" ht="12.75" customHeight="1" x14ac:dyDescent="0.2">
      <c r="A18" s="12">
        <v>12</v>
      </c>
      <c r="B18" s="102" t="s">
        <v>81</v>
      </c>
      <c r="C18" s="42">
        <v>1</v>
      </c>
      <c r="D18" s="43"/>
      <c r="E18" s="35">
        <f t="shared" si="16"/>
        <v>34</v>
      </c>
      <c r="F18" s="36"/>
      <c r="G18" s="43">
        <v>1</v>
      </c>
      <c r="H18" s="43"/>
      <c r="I18" s="35">
        <f t="shared" si="17"/>
        <v>34</v>
      </c>
      <c r="J18" s="36"/>
      <c r="K18" s="42"/>
      <c r="L18" s="43"/>
      <c r="M18" s="35" t="str">
        <f t="shared" si="18"/>
        <v xml:space="preserve"> </v>
      </c>
      <c r="N18" s="36"/>
      <c r="O18" s="46"/>
      <c r="P18" s="43"/>
      <c r="Q18" s="35" t="str">
        <f t="shared" si="19"/>
        <v xml:space="preserve"> </v>
      </c>
      <c r="R18" s="36"/>
      <c r="S18" s="82">
        <f t="shared" si="20"/>
        <v>2</v>
      </c>
      <c r="T18" s="100"/>
      <c r="U18" s="35">
        <f t="shared" si="14"/>
        <v>68</v>
      </c>
      <c r="V18" s="101"/>
      <c r="W18" s="13"/>
      <c r="X18" s="13"/>
    </row>
    <row r="19" spans="1:24" ht="12.75" customHeight="1" thickBot="1" x14ac:dyDescent="0.25">
      <c r="A19" s="12">
        <v>13</v>
      </c>
      <c r="B19" s="41" t="s">
        <v>82</v>
      </c>
      <c r="C19" s="42"/>
      <c r="D19" s="43"/>
      <c r="E19" s="35" t="str">
        <f>IF(C19&gt;0,C19*34, " ")</f>
        <v xml:space="preserve"> </v>
      </c>
      <c r="F19" s="36"/>
      <c r="G19" s="43"/>
      <c r="H19" s="43"/>
      <c r="I19" s="35"/>
      <c r="J19" s="36"/>
      <c r="K19" s="42">
        <v>1</v>
      </c>
      <c r="L19" s="43"/>
      <c r="M19" s="35">
        <f t="shared" si="18"/>
        <v>34</v>
      </c>
      <c r="N19" s="36"/>
      <c r="O19" s="46">
        <v>1</v>
      </c>
      <c r="P19" s="43"/>
      <c r="Q19" s="35">
        <f t="shared" si="19"/>
        <v>32</v>
      </c>
      <c r="R19" s="36"/>
      <c r="S19" s="90">
        <f>C19+G19+K19+O19</f>
        <v>2</v>
      </c>
      <c r="T19" s="88">
        <f>D19+H19+L19+P19</f>
        <v>0</v>
      </c>
      <c r="U19" s="88">
        <f>IF(S19&lt;&gt;" ", (IF(E19&lt;&gt;" ", E19, 0)+IF(I19&lt;&gt;" ", I19, 0)+IF(M19&lt;&gt;" ", M19, 0)+IF(Q19&lt;&gt;" ", Q19, 0)), " ")</f>
        <v>66</v>
      </c>
      <c r="V19" s="83">
        <f>IF(T19&lt;&gt;" ", (IF(F19&lt;&gt;" ", F19, 0)+IF(J19&lt;&gt;" ", J19, 0)+IF(N19&lt;&gt;" ", N19, 0)+IF(R19&lt;&gt;" ", R19, 0)), " ")</f>
        <v>0</v>
      </c>
      <c r="W19" s="13"/>
      <c r="X19" s="13"/>
    </row>
    <row r="20" spans="1:24" ht="12.75" customHeight="1" thickBot="1" x14ac:dyDescent="0.25">
      <c r="A20" s="138" t="s">
        <v>16</v>
      </c>
      <c r="B20" s="139"/>
      <c r="C20" s="14" t="s">
        <v>9</v>
      </c>
      <c r="D20" s="15" t="s">
        <v>10</v>
      </c>
      <c r="E20" s="15" t="s">
        <v>9</v>
      </c>
      <c r="F20" s="16" t="s">
        <v>10</v>
      </c>
      <c r="G20" s="17" t="s">
        <v>9</v>
      </c>
      <c r="H20" s="15" t="s">
        <v>10</v>
      </c>
      <c r="I20" s="15" t="s">
        <v>9</v>
      </c>
      <c r="J20" s="18" t="s">
        <v>10</v>
      </c>
      <c r="K20" s="14" t="s">
        <v>9</v>
      </c>
      <c r="L20" s="15" t="s">
        <v>10</v>
      </c>
      <c r="M20" s="15" t="s">
        <v>9</v>
      </c>
      <c r="N20" s="16" t="s">
        <v>10</v>
      </c>
      <c r="O20" s="17" t="s">
        <v>9</v>
      </c>
      <c r="P20" s="15" t="s">
        <v>10</v>
      </c>
      <c r="Q20" s="15" t="s">
        <v>9</v>
      </c>
      <c r="R20" s="16" t="s">
        <v>10</v>
      </c>
      <c r="S20" s="14" t="s">
        <v>9</v>
      </c>
      <c r="T20" s="15" t="s">
        <v>10</v>
      </c>
      <c r="U20" s="15" t="s">
        <v>9</v>
      </c>
      <c r="V20" s="16" t="s">
        <v>10</v>
      </c>
      <c r="W20" s="13"/>
      <c r="X20" s="13"/>
    </row>
    <row r="21" spans="1:24" ht="12.75" customHeight="1" x14ac:dyDescent="0.2">
      <c r="A21" s="12">
        <v>1</v>
      </c>
      <c r="B21" s="60" t="s">
        <v>85</v>
      </c>
      <c r="C21" s="48">
        <v>4</v>
      </c>
      <c r="D21" s="47"/>
      <c r="E21" s="32">
        <v>136</v>
      </c>
      <c r="F21" s="33"/>
      <c r="G21" s="47"/>
      <c r="H21" s="47"/>
      <c r="I21" s="32" t="str">
        <f>IF(G21&gt;0,G21*34, " ")</f>
        <v xml:space="preserve"> </v>
      </c>
      <c r="J21" s="33" t="str">
        <f>IF(H21&gt;0,H21*34, " ")</f>
        <v xml:space="preserve"> </v>
      </c>
      <c r="K21" s="54"/>
      <c r="L21" s="55"/>
      <c r="M21" s="32" t="str">
        <f>IF(K21&gt;0,K21*34, " ")</f>
        <v xml:space="preserve"> </v>
      </c>
      <c r="N21" s="33" t="str">
        <f>IF(L21&gt;0,L21*34, " ")</f>
        <v xml:space="preserve"> </v>
      </c>
      <c r="O21" s="47"/>
      <c r="P21" s="47"/>
      <c r="Q21" s="32" t="str">
        <f>IF(O21&gt;0, O21*32, " ")</f>
        <v xml:space="preserve"> </v>
      </c>
      <c r="R21" s="33" t="str">
        <f>IF(P21&gt;0,P21*32, " ")</f>
        <v xml:space="preserve"> </v>
      </c>
      <c r="S21" s="84">
        <f>IF(C21+G21+K21+O21&gt;0,C21+G21+K21+O21, " ")</f>
        <v>4</v>
      </c>
      <c r="T21" s="85" t="str">
        <f>IF(D21+H21+L21+P21&gt;0, D21+H21+L21+P21, " ")</f>
        <v xml:space="preserve"> </v>
      </c>
      <c r="U21" s="85">
        <f>IF(S21&lt;&gt;" ", (IF(E21&lt;&gt;" ", E21, 0)+IF(I21&lt;&gt;" ", I21, 0)+IF(M21&lt;&gt;" ", M21, 0)+IF(Q21&lt;&gt;" ", Q21, 0)), " ")</f>
        <v>136</v>
      </c>
      <c r="V21" s="86" t="str">
        <f>IF(T21&lt;&gt;" ", (IF(F21&lt;&gt;" ", F21, 0)+IF(J21&lt;&gt;" ", J21, 0)+IF(N21&lt;&gt;" ", N21, 0)+IF(R21&lt;&gt;" ", R21, 0)), " ")</f>
        <v xml:space="preserve"> </v>
      </c>
      <c r="W21" s="13"/>
      <c r="X21" s="13"/>
    </row>
    <row r="22" spans="1:24" ht="12.75" customHeight="1" x14ac:dyDescent="0.2">
      <c r="A22" s="6">
        <v>2</v>
      </c>
      <c r="B22" s="60" t="s">
        <v>65</v>
      </c>
      <c r="C22" s="48">
        <v>2</v>
      </c>
      <c r="D22" s="49"/>
      <c r="E22" s="35">
        <f>IF(C22&gt;0,C22*34, " ")</f>
        <v>68</v>
      </c>
      <c r="F22" s="36" t="str">
        <f>IF(D22&gt;0,D22*34, " ")</f>
        <v xml:space="preserve"> </v>
      </c>
      <c r="G22" s="49"/>
      <c r="H22" s="49"/>
      <c r="I22" s="35" t="str">
        <f>IF(G22&gt;0,G22*34, " ")</f>
        <v xml:space="preserve"> </v>
      </c>
      <c r="J22" s="36" t="str">
        <f>IF(H22&gt;0,H22*34, " ")</f>
        <v xml:space="preserve"> </v>
      </c>
      <c r="K22" s="48"/>
      <c r="L22" s="49"/>
      <c r="M22" s="35" t="str">
        <f>IF(K22&gt;0,K22*34, " ")</f>
        <v xml:space="preserve"> </v>
      </c>
      <c r="N22" s="36" t="str">
        <f>IF(L22&gt;0,L22*34, " ")</f>
        <v xml:space="preserve"> </v>
      </c>
      <c r="O22" s="49"/>
      <c r="P22" s="49"/>
      <c r="Q22" s="35" t="str">
        <f>IF(O22&gt;0,O22*34, " ")</f>
        <v xml:space="preserve"> </v>
      </c>
      <c r="R22" s="36" t="str">
        <f>IF(P22&gt;0,P22*34, " ")</f>
        <v xml:space="preserve"> </v>
      </c>
      <c r="S22" s="82">
        <f t="shared" ref="S22:S40" si="21">IF(C22+G22+K22+O22&gt;0,C22+G22+K22+O22, " ")</f>
        <v>2</v>
      </c>
      <c r="T22" s="35" t="str">
        <f t="shared" ref="T22:T40" si="22">IF(D22+H22+L22+P22&gt;0, D22+H22+L22+P22, " ")</f>
        <v xml:space="preserve"> </v>
      </c>
      <c r="U22" s="35">
        <f t="shared" ref="U22:U40" si="23">IF(S22&lt;&gt;" ", (IF(E22&lt;&gt;" ", E22, 0)+IF(I22&lt;&gt;" ", I22, 0)+IF(M22&lt;&gt;" ", M22, 0)+IF(Q22&lt;&gt;" ", Q22, 0)), " ")</f>
        <v>68</v>
      </c>
      <c r="V22" s="36" t="str">
        <f t="shared" ref="V22:V40" si="24">IF(T22&lt;&gt;" ", (IF(F22&lt;&gt;" ", F22, 0)+IF(J22&lt;&gt;" ", J22, 0)+IF(N22&lt;&gt;" ", N22, 0)+IF(R22&lt;&gt;" ", R22, 0)), " ")</f>
        <v xml:space="preserve"> </v>
      </c>
      <c r="W22" s="13"/>
      <c r="X22" s="13"/>
    </row>
    <row r="23" spans="1:24" ht="12.75" customHeight="1" x14ac:dyDescent="0.2">
      <c r="A23" s="6">
        <v>3</v>
      </c>
      <c r="B23" s="60" t="s">
        <v>88</v>
      </c>
      <c r="C23" s="48">
        <v>2</v>
      </c>
      <c r="D23" s="49"/>
      <c r="E23" s="35">
        <f t="shared" ref="E23:E40" si="25">IF(C23&gt;0,C23*34, " ")</f>
        <v>68</v>
      </c>
      <c r="F23" s="36" t="str">
        <f t="shared" ref="F23:F40" si="26">IF(D23&gt;0,D23*34, " ")</f>
        <v xml:space="preserve"> </v>
      </c>
      <c r="G23" s="49">
        <v>2</v>
      </c>
      <c r="H23" s="49"/>
      <c r="I23" s="35">
        <f t="shared" ref="I23:I40" si="27">IF(G23&gt;0,G23*34, " ")</f>
        <v>68</v>
      </c>
      <c r="J23" s="36" t="str">
        <f t="shared" ref="J23:J40" si="28">IF(H23&gt;0,H23*34, " ")</f>
        <v xml:space="preserve"> </v>
      </c>
      <c r="K23" s="48"/>
      <c r="L23" s="49"/>
      <c r="M23" s="35" t="str">
        <f t="shared" ref="M23:M40" si="29">IF(K23&gt;0,K23*34, " ")</f>
        <v xml:space="preserve"> </v>
      </c>
      <c r="N23" s="36" t="str">
        <f t="shared" ref="N23:N40" si="30">IF(L23&gt;0,L23*34, " ")</f>
        <v xml:space="preserve"> </v>
      </c>
      <c r="O23" s="49"/>
      <c r="P23" s="49"/>
      <c r="Q23" s="35" t="str">
        <f t="shared" ref="Q23:Q40" si="31">IF(O23&gt;0,O23*32, " ")</f>
        <v xml:space="preserve"> </v>
      </c>
      <c r="R23" s="36" t="str">
        <f t="shared" ref="R23:R40" si="32">IF(P23&gt;0,P23*32, " ")</f>
        <v xml:space="preserve"> </v>
      </c>
      <c r="S23" s="82">
        <f t="shared" si="21"/>
        <v>4</v>
      </c>
      <c r="T23" s="35" t="str">
        <f t="shared" si="22"/>
        <v xml:space="preserve"> </v>
      </c>
      <c r="U23" s="35">
        <f t="shared" si="23"/>
        <v>136</v>
      </c>
      <c r="V23" s="36" t="str">
        <f t="shared" si="24"/>
        <v xml:space="preserve"> </v>
      </c>
      <c r="W23" s="13"/>
      <c r="X23" s="13"/>
    </row>
    <row r="24" spans="1:24" ht="12.75" customHeight="1" x14ac:dyDescent="0.2">
      <c r="A24" s="104">
        <v>4</v>
      </c>
      <c r="B24" s="60" t="s">
        <v>86</v>
      </c>
      <c r="C24" s="48"/>
      <c r="D24" s="49"/>
      <c r="E24" s="35"/>
      <c r="F24" s="36"/>
      <c r="G24" s="49">
        <v>2</v>
      </c>
      <c r="H24" s="49"/>
      <c r="I24" s="35">
        <f t="shared" si="27"/>
        <v>68</v>
      </c>
      <c r="J24" s="36"/>
      <c r="K24" s="52"/>
      <c r="L24" s="49"/>
      <c r="M24" s="35"/>
      <c r="N24" s="36"/>
      <c r="O24" s="49"/>
      <c r="P24" s="49"/>
      <c r="Q24" s="35"/>
      <c r="R24" s="36"/>
      <c r="S24" s="82">
        <v>2</v>
      </c>
      <c r="T24" s="35"/>
      <c r="U24" s="35">
        <f t="shared" si="23"/>
        <v>68</v>
      </c>
      <c r="V24" s="36"/>
      <c r="W24" s="13"/>
      <c r="X24" s="13"/>
    </row>
    <row r="25" spans="1:24" ht="12.75" customHeight="1" x14ac:dyDescent="0.2">
      <c r="A25" s="104">
        <v>5</v>
      </c>
      <c r="B25" s="60" t="s">
        <v>96</v>
      </c>
      <c r="C25" s="109"/>
      <c r="D25" s="49"/>
      <c r="E25" s="35"/>
      <c r="F25" s="36"/>
      <c r="G25" s="49">
        <v>3</v>
      </c>
      <c r="H25" s="49"/>
      <c r="I25" s="35">
        <f t="shared" si="27"/>
        <v>102</v>
      </c>
      <c r="J25" s="36"/>
      <c r="K25" s="52"/>
      <c r="L25" s="49"/>
      <c r="M25" s="35"/>
      <c r="N25" s="36"/>
      <c r="O25" s="49"/>
      <c r="P25" s="49"/>
      <c r="Q25" s="35"/>
      <c r="R25" s="36"/>
      <c r="S25" s="82">
        <v>3</v>
      </c>
      <c r="T25" s="35"/>
      <c r="U25" s="35">
        <f t="shared" si="23"/>
        <v>102</v>
      </c>
      <c r="V25" s="36"/>
      <c r="W25" s="13"/>
      <c r="X25" s="13"/>
    </row>
    <row r="26" spans="1:24" ht="12.75" customHeight="1" x14ac:dyDescent="0.2">
      <c r="A26" s="6">
        <v>6</v>
      </c>
      <c r="B26" s="69" t="s">
        <v>71</v>
      </c>
      <c r="C26" s="48"/>
      <c r="D26" s="49"/>
      <c r="E26" s="35" t="str">
        <f t="shared" si="25"/>
        <v xml:space="preserve"> </v>
      </c>
      <c r="F26" s="36" t="str">
        <f t="shared" si="26"/>
        <v xml:space="preserve"> </v>
      </c>
      <c r="G26" s="49">
        <v>2</v>
      </c>
      <c r="H26" s="49"/>
      <c r="I26" s="35">
        <f t="shared" si="27"/>
        <v>68</v>
      </c>
      <c r="J26" s="36" t="str">
        <f t="shared" si="28"/>
        <v xml:space="preserve"> </v>
      </c>
      <c r="K26" s="49">
        <v>2</v>
      </c>
      <c r="L26" s="49"/>
      <c r="M26" s="35">
        <f t="shared" si="29"/>
        <v>68</v>
      </c>
      <c r="N26" s="36" t="str">
        <f t="shared" si="30"/>
        <v xml:space="preserve"> </v>
      </c>
      <c r="O26" s="49"/>
      <c r="P26" s="49"/>
      <c r="Q26" s="35" t="str">
        <f t="shared" si="31"/>
        <v xml:space="preserve"> </v>
      </c>
      <c r="R26" s="36" t="str">
        <f t="shared" si="32"/>
        <v xml:space="preserve"> </v>
      </c>
      <c r="S26" s="82">
        <f t="shared" si="21"/>
        <v>4</v>
      </c>
      <c r="T26" s="35" t="str">
        <f t="shared" si="22"/>
        <v xml:space="preserve"> </v>
      </c>
      <c r="U26" s="35">
        <f t="shared" si="23"/>
        <v>136</v>
      </c>
      <c r="V26" s="36" t="str">
        <f t="shared" si="24"/>
        <v xml:space="preserve"> </v>
      </c>
      <c r="W26" s="13"/>
      <c r="X26" s="13"/>
    </row>
    <row r="27" spans="1:24" ht="12.75" customHeight="1" x14ac:dyDescent="0.2">
      <c r="A27" s="6">
        <v>7</v>
      </c>
      <c r="B27" s="60" t="s">
        <v>72</v>
      </c>
      <c r="C27" s="48"/>
      <c r="D27" s="49"/>
      <c r="E27" s="35" t="str">
        <f t="shared" si="25"/>
        <v xml:space="preserve"> </v>
      </c>
      <c r="F27" s="36" t="str">
        <f t="shared" si="26"/>
        <v xml:space="preserve"> </v>
      </c>
      <c r="G27" s="49">
        <v>3</v>
      </c>
      <c r="H27" s="49">
        <v>1</v>
      </c>
      <c r="I27" s="35">
        <f t="shared" si="27"/>
        <v>102</v>
      </c>
      <c r="J27" s="36">
        <f t="shared" si="28"/>
        <v>34</v>
      </c>
      <c r="K27" s="49">
        <v>2</v>
      </c>
      <c r="L27" s="49">
        <v>1</v>
      </c>
      <c r="M27" s="35">
        <f t="shared" si="29"/>
        <v>68</v>
      </c>
      <c r="N27" s="36">
        <f t="shared" si="30"/>
        <v>34</v>
      </c>
      <c r="O27" s="49">
        <v>2</v>
      </c>
      <c r="P27" s="49"/>
      <c r="Q27" s="35">
        <f t="shared" si="31"/>
        <v>64</v>
      </c>
      <c r="R27" s="36" t="str">
        <f t="shared" si="32"/>
        <v xml:space="preserve"> </v>
      </c>
      <c r="S27" s="82">
        <f t="shared" si="21"/>
        <v>7</v>
      </c>
      <c r="T27" s="35">
        <f t="shared" si="22"/>
        <v>2</v>
      </c>
      <c r="U27" s="35">
        <f t="shared" si="23"/>
        <v>234</v>
      </c>
      <c r="V27" s="36">
        <f t="shared" si="24"/>
        <v>68</v>
      </c>
      <c r="W27" s="13"/>
      <c r="X27" s="13"/>
    </row>
    <row r="28" spans="1:24" ht="12.75" customHeight="1" x14ac:dyDescent="0.2">
      <c r="A28" s="6">
        <v>8</v>
      </c>
      <c r="B28" s="60" t="s">
        <v>62</v>
      </c>
      <c r="C28" s="48"/>
      <c r="D28" s="49"/>
      <c r="E28" s="35" t="str">
        <f t="shared" si="25"/>
        <v xml:space="preserve"> </v>
      </c>
      <c r="F28" s="36" t="str">
        <f t="shared" si="26"/>
        <v xml:space="preserve"> </v>
      </c>
      <c r="G28" s="49"/>
      <c r="H28" s="49"/>
      <c r="I28" s="35" t="str">
        <f t="shared" si="27"/>
        <v xml:space="preserve"> </v>
      </c>
      <c r="J28" s="36" t="str">
        <f t="shared" si="28"/>
        <v xml:space="preserve"> </v>
      </c>
      <c r="K28" s="49">
        <v>2</v>
      </c>
      <c r="L28" s="49"/>
      <c r="M28" s="35">
        <f t="shared" si="29"/>
        <v>68</v>
      </c>
      <c r="N28" s="36" t="str">
        <f t="shared" si="30"/>
        <v xml:space="preserve"> </v>
      </c>
      <c r="O28" s="49"/>
      <c r="P28" s="49"/>
      <c r="Q28" s="35" t="str">
        <f t="shared" si="31"/>
        <v xml:space="preserve"> </v>
      </c>
      <c r="R28" s="36" t="str">
        <f t="shared" si="32"/>
        <v xml:space="preserve"> </v>
      </c>
      <c r="S28" s="82">
        <f t="shared" si="21"/>
        <v>2</v>
      </c>
      <c r="T28" s="35" t="str">
        <f t="shared" si="22"/>
        <v xml:space="preserve"> </v>
      </c>
      <c r="U28" s="35">
        <f t="shared" si="23"/>
        <v>68</v>
      </c>
      <c r="V28" s="36" t="str">
        <f t="shared" si="24"/>
        <v xml:space="preserve"> </v>
      </c>
      <c r="W28" s="13"/>
      <c r="X28" s="13"/>
    </row>
    <row r="29" spans="1:24" ht="12.75" customHeight="1" x14ac:dyDescent="0.2">
      <c r="A29" s="6">
        <v>9</v>
      </c>
      <c r="B29" s="59" t="s">
        <v>73</v>
      </c>
      <c r="C29" s="48"/>
      <c r="D29" s="49"/>
      <c r="E29" s="35" t="str">
        <f t="shared" si="25"/>
        <v xml:space="preserve"> </v>
      </c>
      <c r="F29" s="36" t="str">
        <f t="shared" si="26"/>
        <v xml:space="preserve"> </v>
      </c>
      <c r="G29" s="49">
        <v>2</v>
      </c>
      <c r="H29" s="49">
        <v>1</v>
      </c>
      <c r="I29" s="35">
        <f t="shared" si="27"/>
        <v>68</v>
      </c>
      <c r="J29" s="36">
        <f t="shared" si="28"/>
        <v>34</v>
      </c>
      <c r="K29" s="49">
        <v>2</v>
      </c>
      <c r="L29" s="49">
        <v>1</v>
      </c>
      <c r="M29" s="35">
        <f t="shared" si="29"/>
        <v>68</v>
      </c>
      <c r="N29" s="36">
        <f t="shared" si="30"/>
        <v>34</v>
      </c>
      <c r="O29" s="49"/>
      <c r="P29" s="49"/>
      <c r="Q29" s="35" t="str">
        <f t="shared" si="31"/>
        <v xml:space="preserve"> </v>
      </c>
      <c r="R29" s="36" t="str">
        <f t="shared" si="32"/>
        <v xml:space="preserve"> </v>
      </c>
      <c r="S29" s="82">
        <f t="shared" si="21"/>
        <v>4</v>
      </c>
      <c r="T29" s="35">
        <f t="shared" si="22"/>
        <v>2</v>
      </c>
      <c r="U29" s="35">
        <f t="shared" si="23"/>
        <v>136</v>
      </c>
      <c r="V29" s="36">
        <f t="shared" si="24"/>
        <v>68</v>
      </c>
      <c r="W29" s="13"/>
      <c r="X29" s="13"/>
    </row>
    <row r="30" spans="1:24" ht="12.75" customHeight="1" x14ac:dyDescent="0.2">
      <c r="A30" s="6">
        <v>10</v>
      </c>
      <c r="B30" s="58" t="s">
        <v>23</v>
      </c>
      <c r="C30" s="48"/>
      <c r="D30" s="49"/>
      <c r="E30" s="35" t="str">
        <f t="shared" si="25"/>
        <v xml:space="preserve"> </v>
      </c>
      <c r="F30" s="36" t="str">
        <f t="shared" si="26"/>
        <v xml:space="preserve"> </v>
      </c>
      <c r="G30" s="49">
        <v>2</v>
      </c>
      <c r="H30" s="49"/>
      <c r="I30" s="35">
        <f t="shared" si="27"/>
        <v>68</v>
      </c>
      <c r="J30" s="36" t="str">
        <f t="shared" si="28"/>
        <v xml:space="preserve"> </v>
      </c>
      <c r="K30" s="48"/>
      <c r="L30" s="49"/>
      <c r="M30" s="35" t="str">
        <f t="shared" si="29"/>
        <v xml:space="preserve"> </v>
      </c>
      <c r="N30" s="36" t="str">
        <f t="shared" si="30"/>
        <v xml:space="preserve"> </v>
      </c>
      <c r="O30" s="49"/>
      <c r="P30" s="49"/>
      <c r="Q30" s="35" t="str">
        <f t="shared" si="31"/>
        <v xml:space="preserve"> </v>
      </c>
      <c r="R30" s="36" t="str">
        <f t="shared" si="32"/>
        <v xml:space="preserve"> </v>
      </c>
      <c r="S30" s="82">
        <f t="shared" si="21"/>
        <v>2</v>
      </c>
      <c r="T30" s="35" t="str">
        <f t="shared" si="22"/>
        <v xml:space="preserve"> </v>
      </c>
      <c r="U30" s="35">
        <f t="shared" si="23"/>
        <v>68</v>
      </c>
      <c r="V30" s="36" t="str">
        <f t="shared" si="24"/>
        <v xml:space="preserve"> </v>
      </c>
      <c r="W30" s="13"/>
      <c r="X30" s="13"/>
    </row>
    <row r="31" spans="1:24" ht="12.75" customHeight="1" x14ac:dyDescent="0.2">
      <c r="A31" s="104">
        <v>11</v>
      </c>
      <c r="B31" s="58" t="s">
        <v>35</v>
      </c>
      <c r="C31" s="48"/>
      <c r="D31" s="49"/>
      <c r="E31" s="35"/>
      <c r="F31" s="36"/>
      <c r="G31" s="49"/>
      <c r="H31" s="49"/>
      <c r="I31" s="35"/>
      <c r="J31" s="36"/>
      <c r="K31" s="52">
        <v>2</v>
      </c>
      <c r="L31" s="49">
        <v>1</v>
      </c>
      <c r="M31" s="35">
        <f t="shared" si="29"/>
        <v>68</v>
      </c>
      <c r="N31" s="36">
        <f t="shared" si="30"/>
        <v>34</v>
      </c>
      <c r="O31" s="49"/>
      <c r="P31" s="49"/>
      <c r="Q31" s="35"/>
      <c r="R31" s="36"/>
      <c r="S31" s="82">
        <f t="shared" si="21"/>
        <v>2</v>
      </c>
      <c r="T31" s="35">
        <v>1</v>
      </c>
      <c r="U31" s="35">
        <f t="shared" si="23"/>
        <v>68</v>
      </c>
      <c r="V31" s="36">
        <f t="shared" si="24"/>
        <v>34</v>
      </c>
      <c r="W31" s="13"/>
      <c r="X31" s="13"/>
    </row>
    <row r="32" spans="1:24" ht="12.75" customHeight="1" x14ac:dyDescent="0.2">
      <c r="A32" s="6">
        <v>12</v>
      </c>
      <c r="B32" s="58" t="s">
        <v>53</v>
      </c>
      <c r="C32" s="48"/>
      <c r="D32" s="49"/>
      <c r="E32" s="35" t="str">
        <f>IF(C32&gt;0,C32*34, " ")</f>
        <v xml:space="preserve"> </v>
      </c>
      <c r="F32" s="36" t="str">
        <f>IF(D32&gt;0,D32*34, " ")</f>
        <v xml:space="preserve"> </v>
      </c>
      <c r="G32" s="49"/>
      <c r="H32" s="49"/>
      <c r="I32" s="35" t="str">
        <f>IF(G32&gt;0,G32*34, " ")</f>
        <v xml:space="preserve"> </v>
      </c>
      <c r="J32" s="36" t="str">
        <f>IF(H32&gt;0,H32*34, " ")</f>
        <v xml:space="preserve"> </v>
      </c>
      <c r="K32" s="49"/>
      <c r="L32" s="49"/>
      <c r="M32" s="35" t="str">
        <f>IF(K32&gt;0,K32*34, " ")</f>
        <v xml:space="preserve"> </v>
      </c>
      <c r="N32" s="36" t="str">
        <f>IF(L32&gt;0,L32*34, " ")</f>
        <v xml:space="preserve"> </v>
      </c>
      <c r="O32" s="49">
        <v>2</v>
      </c>
      <c r="P32" s="49"/>
      <c r="Q32" s="35">
        <f>IF(O32&gt;0,O32*32, " ")</f>
        <v>64</v>
      </c>
      <c r="R32" s="36" t="str">
        <f>IF(P32&gt;0,P32*32, " ")</f>
        <v xml:space="preserve"> </v>
      </c>
      <c r="S32" s="82">
        <f t="shared" si="21"/>
        <v>2</v>
      </c>
      <c r="T32" s="35" t="str">
        <f t="shared" si="22"/>
        <v xml:space="preserve"> </v>
      </c>
      <c r="U32" s="35">
        <f t="shared" si="23"/>
        <v>64</v>
      </c>
      <c r="V32" s="36" t="str">
        <f t="shared" si="24"/>
        <v xml:space="preserve"> </v>
      </c>
      <c r="W32" s="13"/>
      <c r="X32" s="13"/>
    </row>
    <row r="33" spans="1:24" ht="12.75" customHeight="1" x14ac:dyDescent="0.2">
      <c r="A33" s="6">
        <v>13</v>
      </c>
      <c r="B33" s="106" t="s">
        <v>39</v>
      </c>
      <c r="C33" s="48"/>
      <c r="D33" s="49"/>
      <c r="E33" s="35" t="str">
        <f t="shared" si="25"/>
        <v xml:space="preserve"> </v>
      </c>
      <c r="F33" s="36" t="str">
        <f t="shared" si="26"/>
        <v xml:space="preserve"> </v>
      </c>
      <c r="G33" s="49"/>
      <c r="H33" s="49"/>
      <c r="I33" s="35" t="str">
        <f t="shared" si="27"/>
        <v xml:space="preserve"> </v>
      </c>
      <c r="J33" s="36" t="str">
        <f t="shared" si="28"/>
        <v xml:space="preserve"> </v>
      </c>
      <c r="K33" s="48"/>
      <c r="L33" s="49"/>
      <c r="M33" s="35" t="str">
        <f t="shared" si="29"/>
        <v xml:space="preserve"> </v>
      </c>
      <c r="N33" s="36" t="str">
        <f t="shared" si="30"/>
        <v xml:space="preserve"> </v>
      </c>
      <c r="O33" s="49">
        <v>2</v>
      </c>
      <c r="P33" s="49"/>
      <c r="Q33" s="35">
        <f t="shared" si="31"/>
        <v>64</v>
      </c>
      <c r="R33" s="36" t="str">
        <f t="shared" si="32"/>
        <v xml:space="preserve"> </v>
      </c>
      <c r="S33" s="82">
        <f t="shared" si="21"/>
        <v>2</v>
      </c>
      <c r="T33" s="35" t="str">
        <f t="shared" si="22"/>
        <v xml:space="preserve"> </v>
      </c>
      <c r="U33" s="35">
        <f t="shared" si="23"/>
        <v>64</v>
      </c>
      <c r="V33" s="36" t="str">
        <f t="shared" si="24"/>
        <v xml:space="preserve"> </v>
      </c>
      <c r="W33" s="13"/>
      <c r="X33" s="13"/>
    </row>
    <row r="34" spans="1:24" ht="12.75" customHeight="1" x14ac:dyDescent="0.2">
      <c r="A34" s="104">
        <v>14</v>
      </c>
      <c r="B34" s="106" t="s">
        <v>87</v>
      </c>
      <c r="C34" s="48"/>
      <c r="D34" s="49"/>
      <c r="E34" s="35"/>
      <c r="F34" s="36"/>
      <c r="G34" s="49"/>
      <c r="H34" s="49"/>
      <c r="I34" s="35"/>
      <c r="J34" s="36"/>
      <c r="K34" s="48"/>
      <c r="L34" s="49"/>
      <c r="M34" s="35"/>
      <c r="N34" s="36"/>
      <c r="O34" s="49">
        <v>2</v>
      </c>
      <c r="P34" s="49"/>
      <c r="Q34" s="35">
        <f t="shared" si="31"/>
        <v>64</v>
      </c>
      <c r="R34" s="36"/>
      <c r="S34" s="82">
        <f t="shared" si="21"/>
        <v>2</v>
      </c>
      <c r="T34" s="35"/>
      <c r="U34" s="35">
        <f t="shared" si="23"/>
        <v>64</v>
      </c>
      <c r="V34" s="36"/>
      <c r="W34" s="13"/>
      <c r="X34" s="13"/>
    </row>
    <row r="35" spans="1:24" ht="12.75" customHeight="1" x14ac:dyDescent="0.2">
      <c r="A35" s="104">
        <v>15</v>
      </c>
      <c r="B35" s="57" t="s">
        <v>57</v>
      </c>
      <c r="C35" s="48"/>
      <c r="D35" s="49"/>
      <c r="E35" s="35"/>
      <c r="F35" s="36"/>
      <c r="G35" s="49"/>
      <c r="H35" s="49"/>
      <c r="I35" s="35"/>
      <c r="J35" s="36"/>
      <c r="K35" s="48"/>
      <c r="L35" s="49"/>
      <c r="M35" s="35"/>
      <c r="N35" s="36"/>
      <c r="O35" s="49">
        <v>2</v>
      </c>
      <c r="P35" s="49"/>
      <c r="Q35" s="35">
        <f t="shared" si="31"/>
        <v>64</v>
      </c>
      <c r="R35" s="36"/>
      <c r="S35" s="82">
        <f t="shared" si="21"/>
        <v>2</v>
      </c>
      <c r="T35" s="35"/>
      <c r="U35" s="35">
        <f t="shared" si="23"/>
        <v>64</v>
      </c>
      <c r="V35" s="36"/>
      <c r="W35" s="13"/>
      <c r="X35" s="13"/>
    </row>
    <row r="36" spans="1:24" ht="12.75" customHeight="1" x14ac:dyDescent="0.2">
      <c r="A36" s="6">
        <v>16</v>
      </c>
      <c r="B36" s="58" t="s">
        <v>97</v>
      </c>
      <c r="C36" s="48"/>
      <c r="D36" s="49"/>
      <c r="E36" s="35" t="str">
        <f>IF(C36&gt;0,C36*34, " ")</f>
        <v xml:space="preserve"> </v>
      </c>
      <c r="F36" s="36" t="str">
        <f>IF(D36&gt;0,D36*34, " ")</f>
        <v xml:space="preserve"> </v>
      </c>
      <c r="G36" s="49"/>
      <c r="H36" s="49"/>
      <c r="I36" s="35" t="str">
        <f>IF(G36&gt;0,G36*34, " ")</f>
        <v xml:space="preserve"> </v>
      </c>
      <c r="J36" s="36" t="str">
        <f>IF(H36&gt;0,H36*34, " ")</f>
        <v xml:space="preserve"> </v>
      </c>
      <c r="K36" s="48"/>
      <c r="L36" s="49"/>
      <c r="M36" s="35" t="str">
        <f>IF(K36&gt;0,K36*34, " ")</f>
        <v xml:space="preserve"> </v>
      </c>
      <c r="N36" s="36" t="str">
        <f>IF(L36&gt;0,L36*34, " ")</f>
        <v xml:space="preserve"> </v>
      </c>
      <c r="O36" s="49">
        <v>2</v>
      </c>
      <c r="P36" s="49"/>
      <c r="Q36" s="35">
        <f>IF(O36&gt;0,O36*32, " ")</f>
        <v>64</v>
      </c>
      <c r="R36" s="36" t="str">
        <f>IF(P36&gt;0,P36*32, " ")</f>
        <v xml:space="preserve"> </v>
      </c>
      <c r="S36" s="82">
        <f t="shared" si="21"/>
        <v>2</v>
      </c>
      <c r="T36" s="35" t="str">
        <f t="shared" si="22"/>
        <v xml:space="preserve"> </v>
      </c>
      <c r="U36" s="35">
        <f t="shared" si="23"/>
        <v>64</v>
      </c>
      <c r="V36" s="36" t="str">
        <f t="shared" si="24"/>
        <v xml:space="preserve"> </v>
      </c>
      <c r="W36" s="13"/>
      <c r="X36" s="13"/>
    </row>
    <row r="37" spans="1:24" ht="12.75" customHeight="1" x14ac:dyDescent="0.2">
      <c r="A37" s="6">
        <v>17</v>
      </c>
      <c r="B37" s="41" t="s">
        <v>61</v>
      </c>
      <c r="C37" s="48"/>
      <c r="D37" s="49"/>
      <c r="E37" s="35"/>
      <c r="F37" s="36"/>
      <c r="G37" s="52"/>
      <c r="H37" s="49"/>
      <c r="I37" s="35"/>
      <c r="J37" s="36"/>
      <c r="K37" s="48"/>
      <c r="L37" s="49"/>
      <c r="M37" s="35"/>
      <c r="N37" s="36"/>
      <c r="O37" s="52">
        <v>2</v>
      </c>
      <c r="P37" s="49"/>
      <c r="Q37" s="35">
        <f t="shared" si="31"/>
        <v>64</v>
      </c>
      <c r="R37" s="36"/>
      <c r="S37" s="82">
        <f t="shared" si="21"/>
        <v>2</v>
      </c>
      <c r="T37" s="35" t="str">
        <f t="shared" si="22"/>
        <v xml:space="preserve"> </v>
      </c>
      <c r="U37" s="35">
        <f t="shared" si="23"/>
        <v>64</v>
      </c>
      <c r="V37" s="36" t="str">
        <f t="shared" si="24"/>
        <v xml:space="preserve"> </v>
      </c>
      <c r="W37" s="13"/>
      <c r="X37" s="13"/>
    </row>
    <row r="38" spans="1:24" ht="12.75" customHeight="1" x14ac:dyDescent="0.2">
      <c r="A38" s="6">
        <v>18</v>
      </c>
      <c r="B38" s="58" t="s">
        <v>34</v>
      </c>
      <c r="C38" s="48"/>
      <c r="D38" s="49"/>
      <c r="E38" s="35" t="str">
        <f t="shared" si="25"/>
        <v xml:space="preserve"> </v>
      </c>
      <c r="F38" s="36" t="str">
        <f t="shared" si="26"/>
        <v xml:space="preserve"> </v>
      </c>
      <c r="G38" s="52"/>
      <c r="H38" s="49"/>
      <c r="I38" s="35" t="str">
        <f t="shared" si="27"/>
        <v xml:space="preserve"> </v>
      </c>
      <c r="J38" s="36" t="str">
        <f t="shared" si="28"/>
        <v xml:space="preserve"> </v>
      </c>
      <c r="K38" s="48"/>
      <c r="L38" s="49">
        <v>5</v>
      </c>
      <c r="M38" s="35" t="str">
        <f t="shared" si="29"/>
        <v xml:space="preserve"> </v>
      </c>
      <c r="N38" s="36">
        <f t="shared" si="30"/>
        <v>170</v>
      </c>
      <c r="O38" s="52"/>
      <c r="P38" s="49">
        <v>5</v>
      </c>
      <c r="Q38" s="35" t="str">
        <f t="shared" si="31"/>
        <v xml:space="preserve"> </v>
      </c>
      <c r="R38" s="36">
        <f t="shared" si="32"/>
        <v>160</v>
      </c>
      <c r="S38" s="82" t="str">
        <f t="shared" si="21"/>
        <v xml:space="preserve"> </v>
      </c>
      <c r="T38" s="35">
        <f t="shared" si="22"/>
        <v>10</v>
      </c>
      <c r="U38" s="35" t="str">
        <f t="shared" si="23"/>
        <v xml:space="preserve"> </v>
      </c>
      <c r="V38" s="36">
        <f t="shared" si="24"/>
        <v>330</v>
      </c>
      <c r="W38" s="13"/>
      <c r="X38" s="13"/>
    </row>
    <row r="39" spans="1:24" ht="12.75" customHeight="1" x14ac:dyDescent="0.2">
      <c r="A39" s="6"/>
      <c r="B39" s="41" t="s">
        <v>74</v>
      </c>
      <c r="C39" s="50"/>
      <c r="D39" s="51"/>
      <c r="E39" s="35"/>
      <c r="F39" s="36"/>
      <c r="G39" s="53"/>
      <c r="H39" s="51"/>
      <c r="I39" s="35"/>
      <c r="J39" s="36"/>
      <c r="K39" s="50"/>
      <c r="L39" s="51"/>
      <c r="M39" s="35"/>
      <c r="N39" s="36"/>
      <c r="O39" s="53"/>
      <c r="P39" s="51"/>
      <c r="Q39" s="35"/>
      <c r="R39" s="36"/>
      <c r="S39" s="82" t="str">
        <f t="shared" si="21"/>
        <v xml:space="preserve"> </v>
      </c>
      <c r="T39" s="35" t="str">
        <f t="shared" si="22"/>
        <v xml:space="preserve"> </v>
      </c>
      <c r="U39" s="35" t="str">
        <f t="shared" si="23"/>
        <v xml:space="preserve"> </v>
      </c>
      <c r="V39" s="36" t="str">
        <f t="shared" si="24"/>
        <v xml:space="preserve"> </v>
      </c>
      <c r="W39" s="13"/>
      <c r="X39" s="13"/>
    </row>
    <row r="40" spans="1:24" ht="12.75" customHeight="1" thickBot="1" x14ac:dyDescent="0.25">
      <c r="A40" s="6"/>
      <c r="B40" s="41" t="s">
        <v>89</v>
      </c>
      <c r="C40" s="50"/>
      <c r="D40" s="51"/>
      <c r="E40" s="35" t="str">
        <f t="shared" si="25"/>
        <v xml:space="preserve"> </v>
      </c>
      <c r="F40" s="36" t="str">
        <f t="shared" si="26"/>
        <v xml:space="preserve"> </v>
      </c>
      <c r="G40" s="53"/>
      <c r="H40" s="51"/>
      <c r="I40" s="35" t="str">
        <f t="shared" si="27"/>
        <v xml:space="preserve"> </v>
      </c>
      <c r="J40" s="36" t="str">
        <f t="shared" si="28"/>
        <v xml:space="preserve"> </v>
      </c>
      <c r="K40" s="50"/>
      <c r="L40" s="51"/>
      <c r="M40" s="35" t="str">
        <f t="shared" si="29"/>
        <v xml:space="preserve"> </v>
      </c>
      <c r="N40" s="36" t="str">
        <f t="shared" si="30"/>
        <v xml:space="preserve"> </v>
      </c>
      <c r="O40" s="53"/>
      <c r="P40" s="51"/>
      <c r="Q40" s="35" t="str">
        <f t="shared" si="31"/>
        <v xml:space="preserve"> </v>
      </c>
      <c r="R40" s="83" t="str">
        <f t="shared" si="32"/>
        <v xml:space="preserve"> </v>
      </c>
      <c r="S40" s="87" t="str">
        <f t="shared" si="21"/>
        <v xml:space="preserve"> </v>
      </c>
      <c r="T40" s="88" t="str">
        <f t="shared" si="22"/>
        <v xml:space="preserve"> </v>
      </c>
      <c r="U40" s="88" t="str">
        <f t="shared" si="23"/>
        <v xml:space="preserve"> </v>
      </c>
      <c r="V40" s="83" t="str">
        <f t="shared" si="24"/>
        <v xml:space="preserve"> </v>
      </c>
      <c r="W40" s="13"/>
      <c r="X40" s="13"/>
    </row>
    <row r="41" spans="1:24" ht="15" customHeight="1" thickBot="1" x14ac:dyDescent="0.25">
      <c r="A41" s="140" t="s">
        <v>17</v>
      </c>
      <c r="B41" s="141"/>
      <c r="C41" s="19">
        <f>SUM(C7:C17)</f>
        <v>20</v>
      </c>
      <c r="D41" s="72">
        <f>SUM(D7:D19)</f>
        <v>2</v>
      </c>
      <c r="E41" s="72">
        <f>SUM(E7:E17)</f>
        <v>680</v>
      </c>
      <c r="F41" s="73">
        <f>SUM(F7:F19)</f>
        <v>68</v>
      </c>
      <c r="G41" s="19">
        <f>SUM(G7:G17)</f>
        <v>14</v>
      </c>
      <c r="H41" s="72">
        <f>SUM(H7:H19)</f>
        <v>0</v>
      </c>
      <c r="I41" s="72">
        <f>SUM(I7:I17)</f>
        <v>476</v>
      </c>
      <c r="J41" s="73">
        <f>SUM(J7:J19)</f>
        <v>0</v>
      </c>
      <c r="K41" s="95">
        <f>SUM(K7:K17)</f>
        <v>13</v>
      </c>
      <c r="L41" s="72">
        <f>SUM(L7:L19)</f>
        <v>0</v>
      </c>
      <c r="M41" s="72">
        <f>SUM(M7:M18)</f>
        <v>442</v>
      </c>
      <c r="N41" s="73">
        <f>SUM(N7:N19)</f>
        <v>0</v>
      </c>
      <c r="O41" s="19">
        <f>SUM(O7:O17)</f>
        <v>11</v>
      </c>
      <c r="P41" s="72">
        <f>SUM(P7:P19)</f>
        <v>0</v>
      </c>
      <c r="Q41" s="72">
        <f>SUM(Q7:Q17)</f>
        <v>352</v>
      </c>
      <c r="R41" s="73">
        <f>SUM(R7:R19)</f>
        <v>0</v>
      </c>
      <c r="S41" s="96">
        <f>SUM(S7:S17)</f>
        <v>58</v>
      </c>
      <c r="T41" s="80">
        <f>SUM(T7:T19)</f>
        <v>2</v>
      </c>
      <c r="U41" s="80">
        <f>SUM(U7:U17)</f>
        <v>1950</v>
      </c>
      <c r="V41" s="81">
        <f>SUM(V7:V19)</f>
        <v>68</v>
      </c>
      <c r="W41" s="13"/>
      <c r="X41" s="13"/>
    </row>
    <row r="42" spans="1:24" ht="15" customHeight="1" thickBot="1" x14ac:dyDescent="0.25">
      <c r="A42" s="142" t="s">
        <v>18</v>
      </c>
      <c r="B42" s="143"/>
      <c r="C42" s="22">
        <f t="shared" ref="C42:V42" si="33">SUM(C21:C40)</f>
        <v>8</v>
      </c>
      <c r="D42" s="23">
        <f t="shared" si="33"/>
        <v>0</v>
      </c>
      <c r="E42" s="23">
        <f t="shared" si="33"/>
        <v>272</v>
      </c>
      <c r="F42" s="24">
        <f t="shared" si="33"/>
        <v>0</v>
      </c>
      <c r="G42" s="22">
        <f t="shared" si="33"/>
        <v>16</v>
      </c>
      <c r="H42" s="23">
        <f t="shared" si="33"/>
        <v>2</v>
      </c>
      <c r="I42" s="23">
        <f t="shared" si="33"/>
        <v>544</v>
      </c>
      <c r="J42" s="24">
        <f t="shared" si="33"/>
        <v>68</v>
      </c>
      <c r="K42" s="22">
        <f t="shared" si="33"/>
        <v>10</v>
      </c>
      <c r="L42" s="23">
        <f t="shared" si="33"/>
        <v>8</v>
      </c>
      <c r="M42" s="23">
        <f t="shared" si="33"/>
        <v>340</v>
      </c>
      <c r="N42" s="24">
        <f t="shared" si="33"/>
        <v>272</v>
      </c>
      <c r="O42" s="22">
        <f t="shared" si="33"/>
        <v>14</v>
      </c>
      <c r="P42" s="23">
        <f t="shared" si="33"/>
        <v>5</v>
      </c>
      <c r="Q42" s="23">
        <f t="shared" si="33"/>
        <v>448</v>
      </c>
      <c r="R42" s="24">
        <f t="shared" si="33"/>
        <v>160</v>
      </c>
      <c r="S42" s="22">
        <f t="shared" si="33"/>
        <v>48</v>
      </c>
      <c r="T42" s="23">
        <f t="shared" si="33"/>
        <v>15</v>
      </c>
      <c r="U42" s="23">
        <f t="shared" si="33"/>
        <v>1604</v>
      </c>
      <c r="V42" s="107">
        <f t="shared" si="33"/>
        <v>500</v>
      </c>
      <c r="W42" s="25"/>
      <c r="X42" s="25"/>
    </row>
    <row r="43" spans="1:24" ht="15" customHeight="1" thickTop="1" thickBot="1" x14ac:dyDescent="0.25">
      <c r="A43" s="134" t="s">
        <v>19</v>
      </c>
      <c r="B43" s="135"/>
      <c r="C43" s="110">
        <f>C41+C42</f>
        <v>28</v>
      </c>
      <c r="D43" s="111">
        <f t="shared" ref="D43:V43" si="34">D41+D42</f>
        <v>2</v>
      </c>
      <c r="E43" s="111">
        <f t="shared" si="34"/>
        <v>952</v>
      </c>
      <c r="F43" s="28">
        <f t="shared" si="34"/>
        <v>68</v>
      </c>
      <c r="G43" s="110">
        <f t="shared" si="34"/>
        <v>30</v>
      </c>
      <c r="H43" s="111">
        <f t="shared" si="34"/>
        <v>2</v>
      </c>
      <c r="I43" s="111">
        <f t="shared" si="34"/>
        <v>1020</v>
      </c>
      <c r="J43" s="28">
        <f t="shared" si="34"/>
        <v>68</v>
      </c>
      <c r="K43" s="110">
        <f t="shared" si="34"/>
        <v>23</v>
      </c>
      <c r="L43" s="111">
        <f t="shared" si="34"/>
        <v>8</v>
      </c>
      <c r="M43" s="111">
        <f t="shared" si="34"/>
        <v>782</v>
      </c>
      <c r="N43" s="28">
        <f t="shared" si="34"/>
        <v>272</v>
      </c>
      <c r="O43" s="110">
        <f t="shared" si="34"/>
        <v>25</v>
      </c>
      <c r="P43" s="111">
        <f t="shared" si="34"/>
        <v>5</v>
      </c>
      <c r="Q43" s="111">
        <f t="shared" si="34"/>
        <v>800</v>
      </c>
      <c r="R43" s="28">
        <f t="shared" si="34"/>
        <v>160</v>
      </c>
      <c r="S43" s="110">
        <f t="shared" si="34"/>
        <v>106</v>
      </c>
      <c r="T43" s="111">
        <f t="shared" si="34"/>
        <v>17</v>
      </c>
      <c r="U43" s="111">
        <f>U41+U42</f>
        <v>3554</v>
      </c>
      <c r="V43" s="111">
        <f t="shared" si="34"/>
        <v>568</v>
      </c>
      <c r="W43" s="29"/>
      <c r="X43" s="29"/>
    </row>
    <row r="44" spans="1:24" ht="15" customHeight="1" thickTop="1" thickBot="1" x14ac:dyDescent="0.25">
      <c r="A44" s="136"/>
      <c r="B44" s="137"/>
      <c r="C44" s="129">
        <f>C43+D43</f>
        <v>30</v>
      </c>
      <c r="D44" s="130"/>
      <c r="E44" s="131">
        <f>E43+F43</f>
        <v>1020</v>
      </c>
      <c r="F44" s="132"/>
      <c r="G44" s="129">
        <f>G43+H43</f>
        <v>32</v>
      </c>
      <c r="H44" s="130"/>
      <c r="I44" s="131">
        <f>I43+J43</f>
        <v>1088</v>
      </c>
      <c r="J44" s="132"/>
      <c r="K44" s="129">
        <f>K43+L43</f>
        <v>31</v>
      </c>
      <c r="L44" s="130"/>
      <c r="M44" s="131">
        <f>M43+N43</f>
        <v>1054</v>
      </c>
      <c r="N44" s="132"/>
      <c r="O44" s="129">
        <f>O43+P43</f>
        <v>30</v>
      </c>
      <c r="P44" s="130"/>
      <c r="Q44" s="131">
        <f>Q43+R43</f>
        <v>960</v>
      </c>
      <c r="R44" s="132"/>
      <c r="S44" s="129">
        <f>S43+T43</f>
        <v>123</v>
      </c>
      <c r="T44" s="130"/>
      <c r="U44" s="131">
        <f>U43+V43</f>
        <v>4122</v>
      </c>
      <c r="V44" s="132"/>
      <c r="W44" s="29"/>
      <c r="X44" s="29"/>
    </row>
    <row r="45" spans="1:24" ht="6" customHeight="1" thickTop="1" x14ac:dyDescent="0.2">
      <c r="A45" s="114"/>
      <c r="B45" s="114"/>
      <c r="C45" s="29"/>
      <c r="D45" s="114"/>
      <c r="E45" s="29"/>
      <c r="F45" s="114"/>
      <c r="G45" s="29"/>
      <c r="H45" s="114"/>
      <c r="I45" s="29"/>
      <c r="J45" s="114"/>
      <c r="K45" s="29"/>
      <c r="L45" s="114"/>
      <c r="M45" s="29"/>
      <c r="N45" s="114"/>
      <c r="O45" s="29"/>
      <c r="P45" s="114"/>
      <c r="Q45" s="29"/>
      <c r="R45" s="114"/>
      <c r="S45" s="29"/>
      <c r="T45" s="114"/>
      <c r="U45" s="29"/>
      <c r="V45" s="114"/>
      <c r="W45" s="29"/>
      <c r="X45" s="29"/>
    </row>
    <row r="46" spans="1:24" ht="27.75" customHeight="1" x14ac:dyDescent="0.2">
      <c r="B46" s="133" t="s">
        <v>83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</row>
    <row r="47" spans="1:24" ht="12.75" customHeight="1" x14ac:dyDescent="0.2">
      <c r="B47" s="70" t="s">
        <v>67</v>
      </c>
    </row>
    <row r="48" spans="1:24" ht="12.75" customHeight="1" x14ac:dyDescent="0.2">
      <c r="B48" s="70" t="s">
        <v>68</v>
      </c>
    </row>
    <row r="49" spans="2:11" ht="12.75" customHeight="1" x14ac:dyDescent="0.2">
      <c r="B49" s="71" t="s">
        <v>90</v>
      </c>
    </row>
    <row r="50" spans="2:11" ht="15" customHeight="1" x14ac:dyDescent="0.2"/>
    <row r="51" spans="2:11" ht="15" customHeight="1" x14ac:dyDescent="0.2"/>
    <row r="52" spans="2:11" ht="15" customHeight="1" x14ac:dyDescent="0.2"/>
    <row r="53" spans="2:11" ht="15" customHeight="1" x14ac:dyDescent="0.2"/>
    <row r="55" spans="2:11" x14ac:dyDescent="0.2">
      <c r="C55" s="74"/>
      <c r="D55" s="74"/>
      <c r="E55" s="74"/>
      <c r="F55" s="74"/>
      <c r="G55" s="74"/>
      <c r="H55" s="74"/>
      <c r="I55" s="74"/>
      <c r="J55" s="74"/>
      <c r="K55" s="74"/>
    </row>
    <row r="56" spans="2:11" x14ac:dyDescent="0.2">
      <c r="C56" s="74"/>
      <c r="D56" s="74"/>
      <c r="E56" s="74"/>
      <c r="F56" s="74"/>
      <c r="G56" s="74"/>
      <c r="H56" s="74"/>
      <c r="I56" s="74"/>
      <c r="J56" s="74"/>
      <c r="K56" s="74"/>
    </row>
    <row r="57" spans="2:11" x14ac:dyDescent="0.2">
      <c r="C57" s="74"/>
      <c r="D57" s="74"/>
      <c r="E57" s="74"/>
      <c r="F57" s="74"/>
      <c r="G57" s="74"/>
      <c r="H57" s="74"/>
      <c r="I57" s="74"/>
      <c r="J57" s="74"/>
      <c r="K57" s="74"/>
    </row>
    <row r="58" spans="2:11" x14ac:dyDescent="0.2">
      <c r="C58" s="74"/>
      <c r="D58" s="74"/>
      <c r="E58" s="74"/>
      <c r="F58" s="74"/>
      <c r="G58" s="74"/>
      <c r="H58" s="74"/>
      <c r="I58" s="74"/>
      <c r="J58" s="74"/>
      <c r="K58" s="74"/>
    </row>
    <row r="59" spans="2:11" x14ac:dyDescent="0.2">
      <c r="C59" s="74"/>
      <c r="D59" s="74"/>
      <c r="E59" s="74"/>
      <c r="F59" s="74"/>
      <c r="G59" s="74"/>
      <c r="H59" s="74"/>
      <c r="I59" s="74"/>
      <c r="J59" s="74"/>
      <c r="K59" s="74"/>
    </row>
    <row r="60" spans="2:11" x14ac:dyDescent="0.2">
      <c r="C60" s="74"/>
      <c r="D60" s="74"/>
      <c r="E60" s="74"/>
      <c r="F60" s="74"/>
      <c r="G60" s="74"/>
      <c r="H60" s="74"/>
      <c r="I60" s="74"/>
      <c r="J60" s="74"/>
      <c r="K60" s="74"/>
    </row>
    <row r="61" spans="2:11" x14ac:dyDescent="0.2">
      <c r="C61" s="74"/>
      <c r="D61" s="74"/>
      <c r="E61" s="74"/>
      <c r="F61" s="74"/>
      <c r="G61" s="74"/>
      <c r="H61" s="74"/>
      <c r="I61" s="74"/>
      <c r="J61" s="74"/>
      <c r="K61" s="74"/>
    </row>
    <row r="62" spans="2:11" x14ac:dyDescent="0.2">
      <c r="C62" s="74"/>
      <c r="D62" s="74"/>
      <c r="E62" s="74"/>
      <c r="F62" s="74"/>
      <c r="G62" s="74"/>
      <c r="H62" s="74"/>
      <c r="I62" s="74"/>
      <c r="J62" s="74"/>
      <c r="K62" s="74"/>
    </row>
    <row r="63" spans="2:11" x14ac:dyDescent="0.2">
      <c r="C63" s="74"/>
      <c r="D63" s="74"/>
      <c r="E63" s="74"/>
      <c r="F63" s="74"/>
      <c r="G63" s="74"/>
      <c r="H63" s="74"/>
      <c r="I63" s="74"/>
      <c r="J63" s="74"/>
      <c r="K63" s="74"/>
    </row>
    <row r="64" spans="2:11" x14ac:dyDescent="0.2">
      <c r="C64" s="74"/>
      <c r="D64" s="74"/>
      <c r="E64" s="74"/>
      <c r="F64" s="74"/>
      <c r="G64" s="74"/>
      <c r="H64" s="74"/>
      <c r="I64" s="74"/>
      <c r="J64" s="74"/>
      <c r="K64" s="74"/>
    </row>
    <row r="65" spans="3:11" x14ac:dyDescent="0.2">
      <c r="C65" s="74"/>
      <c r="D65" s="74"/>
      <c r="E65" s="74"/>
      <c r="F65" s="74"/>
      <c r="G65" s="74"/>
      <c r="H65" s="74"/>
      <c r="I65" s="74"/>
      <c r="J65" s="74"/>
      <c r="K65" s="74"/>
    </row>
    <row r="66" spans="3:11" x14ac:dyDescent="0.2">
      <c r="C66" s="74"/>
      <c r="D66" s="74"/>
      <c r="E66" s="74"/>
      <c r="F66" s="74"/>
      <c r="G66" s="74"/>
      <c r="H66" s="74"/>
      <c r="I66" s="74"/>
      <c r="J66" s="74"/>
      <c r="K66" s="74"/>
    </row>
    <row r="67" spans="3:11" x14ac:dyDescent="0.2">
      <c r="C67" s="74"/>
      <c r="D67" s="74"/>
      <c r="E67" s="74"/>
      <c r="F67" s="74"/>
      <c r="G67" s="74"/>
      <c r="H67" s="74"/>
      <c r="I67" s="74"/>
      <c r="J67" s="74"/>
      <c r="K67" s="74"/>
    </row>
    <row r="68" spans="3:11" x14ac:dyDescent="0.2">
      <c r="C68" s="74"/>
      <c r="D68" s="74"/>
      <c r="E68" s="74"/>
      <c r="F68" s="74"/>
      <c r="G68" s="74"/>
      <c r="H68" s="74"/>
      <c r="I68" s="74"/>
      <c r="J68" s="74"/>
      <c r="K68" s="74"/>
    </row>
    <row r="69" spans="3:11" x14ac:dyDescent="0.2">
      <c r="C69" s="74"/>
      <c r="D69" s="74"/>
      <c r="E69" s="74"/>
      <c r="F69" s="74"/>
      <c r="G69" s="74"/>
      <c r="H69" s="74"/>
      <c r="I69" s="74"/>
      <c r="J69" s="74"/>
      <c r="K69" s="74"/>
    </row>
    <row r="70" spans="3:11" x14ac:dyDescent="0.2">
      <c r="C70" s="74"/>
      <c r="D70" s="74"/>
      <c r="E70" s="74"/>
      <c r="F70" s="74"/>
      <c r="G70" s="74"/>
      <c r="H70" s="74"/>
      <c r="I70" s="74"/>
      <c r="J70" s="74"/>
      <c r="K70" s="74"/>
    </row>
    <row r="71" spans="3:11" x14ac:dyDescent="0.2">
      <c r="C71" s="74"/>
      <c r="D71" s="74"/>
      <c r="E71" s="74"/>
      <c r="F71" s="74"/>
      <c r="G71" s="74"/>
      <c r="H71" s="74"/>
      <c r="I71" s="74"/>
      <c r="J71" s="74"/>
      <c r="K71" s="74"/>
    </row>
    <row r="72" spans="3:11" x14ac:dyDescent="0.2">
      <c r="C72" s="74"/>
      <c r="D72" s="74"/>
      <c r="E72" s="74"/>
      <c r="F72" s="74"/>
      <c r="G72" s="74"/>
      <c r="H72" s="74"/>
      <c r="I72" s="74"/>
      <c r="J72" s="74"/>
      <c r="K72" s="74"/>
    </row>
    <row r="73" spans="3:11" x14ac:dyDescent="0.2">
      <c r="C73" s="97"/>
      <c r="D73" s="97"/>
      <c r="E73" s="97"/>
      <c r="F73" s="97"/>
      <c r="G73" s="74"/>
      <c r="H73" s="74"/>
      <c r="I73" s="74"/>
      <c r="J73" s="74"/>
      <c r="K73" s="74"/>
    </row>
    <row r="74" spans="3:11" x14ac:dyDescent="0.2">
      <c r="C74" s="97"/>
      <c r="D74" s="97"/>
      <c r="E74" s="97"/>
      <c r="F74" s="97"/>
      <c r="G74" s="74"/>
      <c r="H74" s="74"/>
      <c r="I74" s="74"/>
      <c r="J74" s="74"/>
      <c r="K74" s="74"/>
    </row>
    <row r="75" spans="3:11" x14ac:dyDescent="0.2">
      <c r="C75" s="97"/>
      <c r="D75" s="97"/>
      <c r="E75" s="97"/>
      <c r="F75" s="97"/>
      <c r="G75" s="74"/>
      <c r="H75" s="74"/>
      <c r="I75" s="74"/>
      <c r="J75" s="74"/>
      <c r="K75" s="74"/>
    </row>
    <row r="76" spans="3:11" x14ac:dyDescent="0.2">
      <c r="C76" s="128"/>
      <c r="D76" s="128"/>
      <c r="E76" s="128"/>
      <c r="F76" s="128"/>
      <c r="G76" s="74"/>
      <c r="H76" s="74"/>
      <c r="I76" s="74"/>
      <c r="J76" s="74"/>
      <c r="K76" s="74"/>
    </row>
    <row r="77" spans="3:11" x14ac:dyDescent="0.2">
      <c r="C77" s="74"/>
      <c r="D77" s="74"/>
      <c r="E77" s="74"/>
      <c r="F77" s="74"/>
      <c r="G77" s="74"/>
      <c r="H77" s="74"/>
      <c r="I77" s="74"/>
      <c r="J77" s="74"/>
      <c r="K77" s="74"/>
    </row>
    <row r="78" spans="3:11" x14ac:dyDescent="0.2">
      <c r="C78" s="74"/>
      <c r="D78" s="74"/>
      <c r="E78" s="74"/>
      <c r="F78" s="74"/>
      <c r="G78" s="74"/>
      <c r="H78" s="74"/>
      <c r="I78" s="74"/>
      <c r="J78" s="74"/>
      <c r="K78" s="74"/>
    </row>
    <row r="79" spans="3:11" x14ac:dyDescent="0.2">
      <c r="C79" s="74"/>
      <c r="D79" s="74"/>
      <c r="E79" s="74"/>
      <c r="F79" s="74"/>
      <c r="G79" s="74"/>
      <c r="H79" s="74"/>
      <c r="I79" s="74"/>
      <c r="J79" s="74"/>
      <c r="K79" s="74"/>
    </row>
    <row r="80" spans="3:11" x14ac:dyDescent="0.2">
      <c r="C80" s="74"/>
      <c r="D80" s="74"/>
      <c r="E80" s="74"/>
      <c r="F80" s="74"/>
      <c r="G80" s="74"/>
      <c r="H80" s="74"/>
      <c r="I80" s="74"/>
      <c r="J80" s="74"/>
      <c r="K80" s="74"/>
    </row>
    <row r="81" spans="3:11" x14ac:dyDescent="0.2">
      <c r="C81" s="74"/>
      <c r="D81" s="74"/>
      <c r="E81" s="74"/>
      <c r="F81" s="74"/>
      <c r="G81" s="74"/>
      <c r="H81" s="74"/>
      <c r="I81" s="74"/>
      <c r="J81" s="74"/>
      <c r="K81" s="74"/>
    </row>
    <row r="82" spans="3:11" x14ac:dyDescent="0.2">
      <c r="C82" s="74"/>
      <c r="D82" s="74"/>
      <c r="E82" s="74"/>
      <c r="F82" s="74"/>
      <c r="G82" s="74"/>
      <c r="H82" s="74"/>
      <c r="I82" s="74"/>
      <c r="J82" s="74"/>
      <c r="K82" s="74"/>
    </row>
  </sheetData>
  <mergeCells count="36">
    <mergeCell ref="A1:G1"/>
    <mergeCell ref="A2:G2"/>
    <mergeCell ref="A4:B5"/>
    <mergeCell ref="C4:F4"/>
    <mergeCell ref="G4:J4"/>
    <mergeCell ref="A20:B20"/>
    <mergeCell ref="A41:B41"/>
    <mergeCell ref="G5:H5"/>
    <mergeCell ref="I5:J5"/>
    <mergeCell ref="A42:B42"/>
    <mergeCell ref="C76:D76"/>
    <mergeCell ref="E76:F76"/>
    <mergeCell ref="C44:D44"/>
    <mergeCell ref="E44:F44"/>
    <mergeCell ref="G44:H44"/>
    <mergeCell ref="B46:V46"/>
    <mergeCell ref="Q44:R44"/>
    <mergeCell ref="S44:T44"/>
    <mergeCell ref="U44:V44"/>
    <mergeCell ref="A43:B44"/>
    <mergeCell ref="I44:J44"/>
    <mergeCell ref="K44:L44"/>
    <mergeCell ref="M44:N44"/>
    <mergeCell ref="O44:P44"/>
    <mergeCell ref="Q5:R5"/>
    <mergeCell ref="S5:T5"/>
    <mergeCell ref="U5:V5"/>
    <mergeCell ref="A6:B6"/>
    <mergeCell ref="K4:N4"/>
    <mergeCell ref="O4:R4"/>
    <mergeCell ref="S4:V4"/>
    <mergeCell ref="C5:D5"/>
    <mergeCell ref="E5:F5"/>
    <mergeCell ref="K5:L5"/>
    <mergeCell ref="M5:N5"/>
    <mergeCell ref="O5:P5"/>
  </mergeCells>
  <phoneticPr fontId="0" type="noConversion"/>
  <printOptions horizontalCentered="1" verticalCentered="1"/>
  <pageMargins left="0.11811023622047245" right="0.11811023622047245" top="0.19685039370078741" bottom="0.15748031496062992" header="0.23622047244094491" footer="0.19685039370078741"/>
  <pageSetup paperSize="9" scale="91" orientation="landscape" verticalDpi="300" r:id="rId1"/>
  <headerFooter alignWithMargins="0"/>
  <ignoredErrors>
    <ignoredError sqref="R8 R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X51"/>
  <sheetViews>
    <sheetView showZeros="0" zoomScaleNormal="100" workbookViewId="0">
      <selection sqref="A1:G1"/>
    </sheetView>
  </sheetViews>
  <sheetFormatPr defaultColWidth="9.140625" defaultRowHeight="12.75" x14ac:dyDescent="0.2"/>
  <cols>
    <col min="1" max="1" width="3.7109375" style="3" customWidth="1"/>
    <col min="2" max="2" width="40.140625" style="3" customWidth="1"/>
    <col min="3" max="19" width="4.7109375" style="3" customWidth="1"/>
    <col min="20" max="20" width="4.7109375" style="4" customWidth="1"/>
    <col min="21" max="21" width="4.7109375" style="3" customWidth="1"/>
    <col min="22" max="22" width="4.7109375" style="4" customWidth="1"/>
    <col min="23" max="24" width="6.140625" style="4" customWidth="1"/>
    <col min="25" max="25" width="26.85546875" style="3" customWidth="1"/>
    <col min="26" max="16384" width="9.140625" style="3"/>
  </cols>
  <sheetData>
    <row r="1" spans="1:24" ht="12" customHeight="1" x14ac:dyDescent="0.2">
      <c r="A1" s="144" t="s">
        <v>49</v>
      </c>
      <c r="B1" s="145"/>
      <c r="C1" s="145"/>
      <c r="D1" s="145"/>
      <c r="E1" s="145"/>
      <c r="F1" s="145"/>
      <c r="G1" s="145"/>
    </row>
    <row r="2" spans="1:24" ht="12" customHeight="1" x14ac:dyDescent="0.2">
      <c r="A2" s="146" t="s">
        <v>46</v>
      </c>
      <c r="B2" s="147"/>
      <c r="C2" s="147"/>
      <c r="D2" s="147"/>
      <c r="E2" s="147"/>
      <c r="F2" s="147"/>
      <c r="G2" s="147"/>
    </row>
    <row r="3" spans="1:24" ht="12" customHeight="1" x14ac:dyDescent="0.2">
      <c r="A3" s="1"/>
      <c r="B3" s="2"/>
    </row>
    <row r="4" spans="1:24" ht="12" customHeight="1" x14ac:dyDescent="0.2">
      <c r="A4" s="148" t="s">
        <v>0</v>
      </c>
      <c r="B4" s="149"/>
      <c r="C4" s="118" t="s">
        <v>1</v>
      </c>
      <c r="D4" s="123"/>
      <c r="E4" s="123"/>
      <c r="F4" s="124"/>
      <c r="G4" s="117" t="s">
        <v>2</v>
      </c>
      <c r="H4" s="123"/>
      <c r="I4" s="123"/>
      <c r="J4" s="123"/>
      <c r="K4" s="118" t="s">
        <v>3</v>
      </c>
      <c r="L4" s="123"/>
      <c r="M4" s="123"/>
      <c r="N4" s="124"/>
      <c r="O4" s="117" t="s">
        <v>4</v>
      </c>
      <c r="P4" s="123"/>
      <c r="Q4" s="123"/>
      <c r="R4" s="123"/>
      <c r="S4" s="125" t="s">
        <v>5</v>
      </c>
      <c r="T4" s="126"/>
      <c r="U4" s="126"/>
      <c r="V4" s="126"/>
      <c r="W4" s="7"/>
      <c r="X4" s="7"/>
    </row>
    <row r="5" spans="1:24" ht="12" customHeight="1" x14ac:dyDescent="0.2">
      <c r="A5" s="150"/>
      <c r="B5" s="151"/>
      <c r="C5" s="118" t="s">
        <v>6</v>
      </c>
      <c r="D5" s="119"/>
      <c r="E5" s="116" t="s">
        <v>7</v>
      </c>
      <c r="F5" s="120"/>
      <c r="G5" s="117" t="s">
        <v>6</v>
      </c>
      <c r="H5" s="119"/>
      <c r="I5" s="116" t="s">
        <v>7</v>
      </c>
      <c r="J5" s="117"/>
      <c r="K5" s="118" t="s">
        <v>6</v>
      </c>
      <c r="L5" s="119"/>
      <c r="M5" s="116" t="s">
        <v>7</v>
      </c>
      <c r="N5" s="120"/>
      <c r="O5" s="117" t="s">
        <v>6</v>
      </c>
      <c r="P5" s="119"/>
      <c r="Q5" s="116" t="s">
        <v>7</v>
      </c>
      <c r="R5" s="117"/>
      <c r="S5" s="118" t="s">
        <v>6</v>
      </c>
      <c r="T5" s="119"/>
      <c r="U5" s="116" t="s">
        <v>7</v>
      </c>
      <c r="V5" s="119"/>
      <c r="W5" s="7"/>
      <c r="X5" s="7"/>
    </row>
    <row r="6" spans="1:24" ht="12" customHeight="1" thickBot="1" x14ac:dyDescent="0.25">
      <c r="A6" s="121" t="s">
        <v>8</v>
      </c>
      <c r="B6" s="122"/>
      <c r="C6" s="8" t="s">
        <v>9</v>
      </c>
      <c r="D6" s="9" t="s">
        <v>10</v>
      </c>
      <c r="E6" s="9" t="s">
        <v>9</v>
      </c>
      <c r="F6" s="10" t="s">
        <v>10</v>
      </c>
      <c r="G6" s="11" t="s">
        <v>9</v>
      </c>
      <c r="H6" s="9" t="s">
        <v>10</v>
      </c>
      <c r="I6" s="9" t="s">
        <v>9</v>
      </c>
      <c r="J6" s="5" t="s">
        <v>10</v>
      </c>
      <c r="K6" s="8" t="s">
        <v>9</v>
      </c>
      <c r="L6" s="9" t="s">
        <v>10</v>
      </c>
      <c r="M6" s="9" t="s">
        <v>9</v>
      </c>
      <c r="N6" s="10" t="s">
        <v>10</v>
      </c>
      <c r="O6" s="11" t="s">
        <v>9</v>
      </c>
      <c r="P6" s="9" t="s">
        <v>10</v>
      </c>
      <c r="Q6" s="9" t="s">
        <v>9</v>
      </c>
      <c r="R6" s="5" t="s">
        <v>10</v>
      </c>
      <c r="S6" s="64" t="s">
        <v>9</v>
      </c>
      <c r="T6" s="65" t="s">
        <v>10</v>
      </c>
      <c r="U6" s="65" t="s">
        <v>9</v>
      </c>
      <c r="V6" s="65" t="s">
        <v>10</v>
      </c>
      <c r="W6" s="7"/>
      <c r="X6" s="7"/>
    </row>
    <row r="7" spans="1:24" ht="12" customHeight="1" x14ac:dyDescent="0.2">
      <c r="A7" s="12">
        <v>1</v>
      </c>
      <c r="B7" s="38" t="s">
        <v>11</v>
      </c>
      <c r="C7" s="39">
        <v>3</v>
      </c>
      <c r="D7" s="40"/>
      <c r="E7" s="32">
        <f>IF(C7&gt;0,C7*34, " ")</f>
        <v>102</v>
      </c>
      <c r="F7" s="33" t="str">
        <f>IF(D7&gt;0,D7*34, " ")</f>
        <v xml:space="preserve"> </v>
      </c>
      <c r="G7" s="45">
        <v>3</v>
      </c>
      <c r="H7" s="40"/>
      <c r="I7" s="32">
        <f>IF(G7&gt;0,G7*34, " ")</f>
        <v>102</v>
      </c>
      <c r="J7" s="33" t="str">
        <f>IF(H7&gt;0,H7*34, " ")</f>
        <v xml:space="preserve"> </v>
      </c>
      <c r="K7" s="39">
        <v>3</v>
      </c>
      <c r="L7" s="40"/>
      <c r="M7" s="32">
        <f>IF(K7&gt;0,K7*34, " ")</f>
        <v>102</v>
      </c>
      <c r="N7" s="33" t="str">
        <f>IF(L7&gt;0,L7*34, " ")</f>
        <v xml:space="preserve"> </v>
      </c>
      <c r="O7" s="45">
        <v>3</v>
      </c>
      <c r="P7" s="40"/>
      <c r="Q7" s="32">
        <f>IF(O7&gt;0, O7*32, " ")</f>
        <v>96</v>
      </c>
      <c r="R7" s="33" t="str">
        <f>IF(P7&gt;0,P7*32, " ")</f>
        <v xml:space="preserve"> </v>
      </c>
      <c r="S7" s="84">
        <f>IF(C7+G7+K7+O7&gt;0,C7+G7+K7+O7, " ")</f>
        <v>12</v>
      </c>
      <c r="T7" s="85" t="str">
        <f>IF(D7+H7+L7+P7&gt;0, D7+H7+L7+P7, " ")</f>
        <v xml:space="preserve"> </v>
      </c>
      <c r="U7" s="85">
        <f>IF(S7&lt;&gt;" ", (IF(E7&lt;&gt;" ", E7, 0)+IF(I7&lt;&gt;" ", I7, 0)+IF(M7&lt;&gt;" ", M7, 0)+IF(Q7&lt;&gt;" ", Q7, 0)), " ")</f>
        <v>402</v>
      </c>
      <c r="V7" s="91" t="str">
        <f>IF(T7&lt;&gt;" ", (IF(F7&lt;&gt;" ", F7, 0)+IF(J7&lt;&gt;" ", J7, 0)+IF(N7&lt;&gt;" ", N7, 0)+IF(R7&lt;&gt;" ", R7, 0)), " ")</f>
        <v xml:space="preserve"> </v>
      </c>
      <c r="W7" s="13"/>
      <c r="X7" s="13"/>
    </row>
    <row r="8" spans="1:24" ht="12" customHeight="1" x14ac:dyDescent="0.2">
      <c r="A8" s="12">
        <v>2</v>
      </c>
      <c r="B8" s="41" t="s">
        <v>12</v>
      </c>
      <c r="C8" s="42">
        <v>2</v>
      </c>
      <c r="D8" s="43"/>
      <c r="E8" s="35">
        <f>IF(C8&gt;0,C8*34, " ")</f>
        <v>68</v>
      </c>
      <c r="F8" s="36" t="str">
        <f>IF(D8&gt;0,D8*34, " ")</f>
        <v xml:space="preserve"> </v>
      </c>
      <c r="G8" s="46">
        <v>2</v>
      </c>
      <c r="H8" s="43"/>
      <c r="I8" s="35">
        <f>IF(G8&gt;0,G8*34, " ")</f>
        <v>68</v>
      </c>
      <c r="J8" s="36" t="str">
        <f>IF(H8&gt;0,H8*34, " ")</f>
        <v xml:space="preserve"> </v>
      </c>
      <c r="K8" s="42">
        <v>2</v>
      </c>
      <c r="L8" s="43"/>
      <c r="M8" s="35">
        <f>IF(K8&gt;0,K8*34, " ")</f>
        <v>68</v>
      </c>
      <c r="N8" s="36" t="str">
        <f>IF(L8&gt;0,L8*34, " ")</f>
        <v xml:space="preserve"> </v>
      </c>
      <c r="O8" s="46">
        <v>2</v>
      </c>
      <c r="P8" s="43"/>
      <c r="Q8" s="35">
        <f>O8*32</f>
        <v>64</v>
      </c>
      <c r="R8" s="36" t="str">
        <f>IF(P8&gt;0,P8*34, " ")</f>
        <v xml:space="preserve"> </v>
      </c>
      <c r="S8" s="82">
        <f t="shared" ref="S8:S15" si="0">IF(C8+G8+K8+O8&gt;0,C8+G8+K8+O8, " ")</f>
        <v>8</v>
      </c>
      <c r="T8" s="35" t="str">
        <f t="shared" ref="T8:T15" si="1">IF(D8+H8+L8+P8&gt;0, D8+H8+L8+P8, " ")</f>
        <v xml:space="preserve"> </v>
      </c>
      <c r="U8" s="35">
        <f t="shared" ref="U8:U15" si="2">IF(S8&lt;&gt;" ", (IF(E8&lt;&gt;" ", E8, 0)+IF(I8&lt;&gt;" ", I8, 0)+IF(M8&lt;&gt;" ", M8, 0)+IF(Q8&lt;&gt;" ", Q8, 0)), " ")</f>
        <v>268</v>
      </c>
      <c r="V8" s="36" t="str">
        <f t="shared" ref="V8:V15" si="3">IF(T8&lt;&gt;" ", (IF(F8&lt;&gt;" ", F8, 0)+IF(J8&lt;&gt;" ", J8, 0)+IF(N8&lt;&gt;" ", N8, 0)+IF(R8&lt;&gt;" ", R8, 0)), " ")</f>
        <v xml:space="preserve"> </v>
      </c>
      <c r="W8" s="13"/>
      <c r="X8" s="13"/>
    </row>
    <row r="9" spans="1:24" ht="12" customHeight="1" x14ac:dyDescent="0.2">
      <c r="A9" s="12">
        <v>3</v>
      </c>
      <c r="B9" s="41" t="s">
        <v>14</v>
      </c>
      <c r="C9" s="42">
        <v>2</v>
      </c>
      <c r="D9" s="43"/>
      <c r="E9" s="35">
        <f t="shared" ref="E9:F15" si="4">IF(C9&gt;0,C9*34, " ")</f>
        <v>68</v>
      </c>
      <c r="F9" s="36" t="str">
        <f t="shared" si="4"/>
        <v xml:space="preserve"> </v>
      </c>
      <c r="G9" s="43">
        <v>2</v>
      </c>
      <c r="H9" s="43"/>
      <c r="I9" s="35">
        <f t="shared" ref="I9:J15" si="5">IF(G9&gt;0,G9*34, " ")</f>
        <v>68</v>
      </c>
      <c r="J9" s="36" t="str">
        <f t="shared" si="5"/>
        <v xml:space="preserve"> </v>
      </c>
      <c r="K9" s="42">
        <v>2</v>
      </c>
      <c r="L9" s="43"/>
      <c r="M9" s="35">
        <f t="shared" ref="M9:N14" si="6">IF(K9&gt;0,K9*34, " ")</f>
        <v>68</v>
      </c>
      <c r="N9" s="36" t="str">
        <f t="shared" si="6"/>
        <v xml:space="preserve"> </v>
      </c>
      <c r="O9" s="46">
        <v>2</v>
      </c>
      <c r="P9" s="43"/>
      <c r="Q9" s="35">
        <f t="shared" ref="Q9:R14" si="7">IF(O9&gt;0,O9*32, " ")</f>
        <v>64</v>
      </c>
      <c r="R9" s="36" t="str">
        <f t="shared" si="7"/>
        <v xml:space="preserve"> </v>
      </c>
      <c r="S9" s="82">
        <f t="shared" si="0"/>
        <v>8</v>
      </c>
      <c r="T9" s="35" t="str">
        <f t="shared" si="1"/>
        <v xml:space="preserve"> </v>
      </c>
      <c r="U9" s="35">
        <f t="shared" si="2"/>
        <v>268</v>
      </c>
      <c r="V9" s="36" t="str">
        <f t="shared" si="3"/>
        <v xml:space="preserve"> </v>
      </c>
      <c r="W9" s="13"/>
      <c r="X9" s="13"/>
    </row>
    <row r="10" spans="1:24" ht="12" customHeight="1" x14ac:dyDescent="0.2">
      <c r="A10" s="12">
        <v>4</v>
      </c>
      <c r="B10" s="44" t="s">
        <v>69</v>
      </c>
      <c r="C10" s="42">
        <v>4</v>
      </c>
      <c r="D10" s="43"/>
      <c r="E10" s="35">
        <f t="shared" si="4"/>
        <v>136</v>
      </c>
      <c r="F10" s="36" t="str">
        <f t="shared" si="4"/>
        <v xml:space="preserve"> </v>
      </c>
      <c r="G10" s="43">
        <v>4</v>
      </c>
      <c r="H10" s="43"/>
      <c r="I10" s="35">
        <f t="shared" si="5"/>
        <v>136</v>
      </c>
      <c r="J10" s="36" t="str">
        <f t="shared" si="5"/>
        <v xml:space="preserve"> </v>
      </c>
      <c r="K10" s="42">
        <v>3</v>
      </c>
      <c r="L10" s="43"/>
      <c r="M10" s="35">
        <f t="shared" si="6"/>
        <v>102</v>
      </c>
      <c r="N10" s="36" t="str">
        <f t="shared" si="6"/>
        <v xml:space="preserve"> </v>
      </c>
      <c r="O10" s="46">
        <v>3</v>
      </c>
      <c r="P10" s="43"/>
      <c r="Q10" s="35">
        <f t="shared" si="7"/>
        <v>96</v>
      </c>
      <c r="R10" s="36" t="str">
        <f t="shared" si="7"/>
        <v xml:space="preserve"> </v>
      </c>
      <c r="S10" s="82">
        <f t="shared" si="0"/>
        <v>14</v>
      </c>
      <c r="T10" s="35" t="str">
        <f t="shared" si="1"/>
        <v xml:space="preserve"> </v>
      </c>
      <c r="U10" s="35">
        <f t="shared" si="2"/>
        <v>470</v>
      </c>
      <c r="V10" s="36" t="str">
        <f t="shared" si="3"/>
        <v xml:space="preserve"> </v>
      </c>
      <c r="W10" s="13"/>
      <c r="X10" s="13"/>
    </row>
    <row r="11" spans="1:24" ht="12" customHeight="1" x14ac:dyDescent="0.2">
      <c r="A11" s="12">
        <v>5</v>
      </c>
      <c r="B11" s="44" t="s">
        <v>20</v>
      </c>
      <c r="C11" s="42"/>
      <c r="D11" s="43">
        <v>2</v>
      </c>
      <c r="E11" s="35" t="str">
        <f t="shared" si="4"/>
        <v xml:space="preserve"> </v>
      </c>
      <c r="F11" s="36">
        <f t="shared" si="4"/>
        <v>68</v>
      </c>
      <c r="G11" s="43"/>
      <c r="H11" s="43"/>
      <c r="I11" s="35" t="str">
        <f t="shared" si="5"/>
        <v xml:space="preserve"> </v>
      </c>
      <c r="J11" s="36" t="str">
        <f t="shared" si="5"/>
        <v xml:space="preserve"> </v>
      </c>
      <c r="K11" s="42"/>
      <c r="L11" s="43"/>
      <c r="M11" s="35" t="str">
        <f t="shared" si="6"/>
        <v xml:space="preserve"> </v>
      </c>
      <c r="N11" s="36" t="str">
        <f t="shared" si="6"/>
        <v xml:space="preserve"> </v>
      </c>
      <c r="O11" s="46"/>
      <c r="P11" s="43"/>
      <c r="Q11" s="35" t="str">
        <f t="shared" si="7"/>
        <v xml:space="preserve"> </v>
      </c>
      <c r="R11" s="36" t="str">
        <f t="shared" si="7"/>
        <v xml:space="preserve"> </v>
      </c>
      <c r="S11" s="82" t="str">
        <f t="shared" si="0"/>
        <v xml:space="preserve"> </v>
      </c>
      <c r="T11" s="35">
        <f t="shared" si="1"/>
        <v>2</v>
      </c>
      <c r="U11" s="35" t="str">
        <f t="shared" si="2"/>
        <v xml:space="preserve"> </v>
      </c>
      <c r="V11" s="36">
        <f t="shared" si="3"/>
        <v>68</v>
      </c>
      <c r="W11" s="13"/>
      <c r="X11" s="13"/>
    </row>
    <row r="12" spans="1:24" ht="12" customHeight="1" x14ac:dyDescent="0.2">
      <c r="A12" s="12">
        <v>6</v>
      </c>
      <c r="B12" s="41" t="s">
        <v>13</v>
      </c>
      <c r="C12" s="42">
        <v>2</v>
      </c>
      <c r="D12" s="43"/>
      <c r="E12" s="35">
        <f t="shared" si="4"/>
        <v>68</v>
      </c>
      <c r="F12" s="36" t="str">
        <f t="shared" si="4"/>
        <v xml:space="preserve"> </v>
      </c>
      <c r="G12" s="43"/>
      <c r="H12" s="43"/>
      <c r="I12" s="35" t="str">
        <f t="shared" si="5"/>
        <v xml:space="preserve"> </v>
      </c>
      <c r="J12" s="36" t="str">
        <f t="shared" si="5"/>
        <v xml:space="preserve"> </v>
      </c>
      <c r="K12" s="42"/>
      <c r="L12" s="43"/>
      <c r="M12" s="35" t="str">
        <f t="shared" si="6"/>
        <v xml:space="preserve"> </v>
      </c>
      <c r="N12" s="36" t="str">
        <f t="shared" si="6"/>
        <v xml:space="preserve"> </v>
      </c>
      <c r="O12" s="46"/>
      <c r="P12" s="43"/>
      <c r="Q12" s="35" t="str">
        <f t="shared" si="7"/>
        <v xml:space="preserve"> </v>
      </c>
      <c r="R12" s="36" t="str">
        <f t="shared" si="7"/>
        <v xml:space="preserve"> </v>
      </c>
      <c r="S12" s="82">
        <f t="shared" si="0"/>
        <v>2</v>
      </c>
      <c r="T12" s="35" t="str">
        <f t="shared" si="1"/>
        <v xml:space="preserve"> </v>
      </c>
      <c r="U12" s="35">
        <f t="shared" si="2"/>
        <v>68</v>
      </c>
      <c r="V12" s="36" t="str">
        <f t="shared" si="3"/>
        <v xml:space="preserve"> </v>
      </c>
      <c r="W12" s="13"/>
      <c r="X12" s="13"/>
    </row>
    <row r="13" spans="1:24" ht="12" customHeight="1" x14ac:dyDescent="0.2">
      <c r="A13" s="12">
        <v>7</v>
      </c>
      <c r="B13" s="41" t="s">
        <v>79</v>
      </c>
      <c r="C13" s="42"/>
      <c r="D13" s="43"/>
      <c r="E13" s="35" t="str">
        <f t="shared" si="4"/>
        <v xml:space="preserve"> </v>
      </c>
      <c r="F13" s="36" t="str">
        <f t="shared" si="4"/>
        <v xml:space="preserve"> </v>
      </c>
      <c r="G13" s="43"/>
      <c r="H13" s="43"/>
      <c r="I13" s="35" t="str">
        <f t="shared" si="5"/>
        <v xml:space="preserve"> </v>
      </c>
      <c r="J13" s="36" t="str">
        <f t="shared" si="5"/>
        <v xml:space="preserve"> </v>
      </c>
      <c r="K13" s="42">
        <v>2</v>
      </c>
      <c r="L13" s="43"/>
      <c r="M13" s="35">
        <f t="shared" si="6"/>
        <v>68</v>
      </c>
      <c r="N13" s="36" t="str">
        <f t="shared" si="6"/>
        <v xml:space="preserve"> </v>
      </c>
      <c r="O13" s="46"/>
      <c r="P13" s="43"/>
      <c r="Q13" s="35" t="str">
        <f t="shared" si="7"/>
        <v xml:space="preserve"> </v>
      </c>
      <c r="R13" s="36" t="str">
        <f t="shared" si="7"/>
        <v xml:space="preserve"> </v>
      </c>
      <c r="S13" s="82">
        <v>2</v>
      </c>
      <c r="T13" s="35" t="str">
        <f t="shared" si="1"/>
        <v xml:space="preserve"> </v>
      </c>
      <c r="U13" s="35">
        <f t="shared" si="2"/>
        <v>68</v>
      </c>
      <c r="V13" s="36" t="str">
        <f t="shared" si="3"/>
        <v xml:space="preserve"> </v>
      </c>
      <c r="W13" s="13"/>
      <c r="X13" s="13"/>
    </row>
    <row r="14" spans="1:24" ht="12" customHeight="1" x14ac:dyDescent="0.2">
      <c r="A14" s="12">
        <v>8</v>
      </c>
      <c r="B14" s="41" t="s">
        <v>21</v>
      </c>
      <c r="C14" s="42">
        <v>2</v>
      </c>
      <c r="D14" s="43"/>
      <c r="E14" s="35">
        <f t="shared" si="4"/>
        <v>68</v>
      </c>
      <c r="F14" s="36" t="str">
        <f t="shared" si="4"/>
        <v xml:space="preserve"> </v>
      </c>
      <c r="G14" s="43"/>
      <c r="H14" s="43"/>
      <c r="I14" s="35" t="str">
        <f t="shared" si="5"/>
        <v xml:space="preserve"> </v>
      </c>
      <c r="J14" s="36" t="str">
        <f t="shared" si="5"/>
        <v xml:space="preserve"> </v>
      </c>
      <c r="K14" s="42"/>
      <c r="L14" s="43"/>
      <c r="M14" s="35" t="str">
        <f t="shared" si="6"/>
        <v xml:space="preserve"> </v>
      </c>
      <c r="N14" s="36" t="str">
        <f t="shared" si="6"/>
        <v xml:space="preserve"> </v>
      </c>
      <c r="O14" s="46"/>
      <c r="P14" s="43"/>
      <c r="Q14" s="35" t="str">
        <f t="shared" si="7"/>
        <v xml:space="preserve"> </v>
      </c>
      <c r="R14" s="36" t="str">
        <f t="shared" si="7"/>
        <v xml:space="preserve"> </v>
      </c>
      <c r="S14" s="82">
        <f t="shared" si="0"/>
        <v>2</v>
      </c>
      <c r="T14" s="35" t="str">
        <f t="shared" si="1"/>
        <v xml:space="preserve"> </v>
      </c>
      <c r="U14" s="35">
        <f t="shared" si="2"/>
        <v>68</v>
      </c>
      <c r="V14" s="36" t="str">
        <f t="shared" si="3"/>
        <v xml:space="preserve"> </v>
      </c>
      <c r="W14" s="13"/>
      <c r="X14" s="13"/>
    </row>
    <row r="15" spans="1:24" ht="12" customHeight="1" x14ac:dyDescent="0.2">
      <c r="A15" s="12">
        <v>9</v>
      </c>
      <c r="B15" s="41" t="s">
        <v>22</v>
      </c>
      <c r="C15" s="42">
        <v>2</v>
      </c>
      <c r="D15" s="43"/>
      <c r="E15" s="35">
        <f t="shared" si="4"/>
        <v>68</v>
      </c>
      <c r="F15" s="36"/>
      <c r="G15" s="43">
        <v>2</v>
      </c>
      <c r="H15" s="43"/>
      <c r="I15" s="35">
        <f t="shared" si="5"/>
        <v>68</v>
      </c>
      <c r="J15" s="36"/>
      <c r="K15" s="42"/>
      <c r="L15" s="43"/>
      <c r="M15" s="35"/>
      <c r="N15" s="36"/>
      <c r="O15" s="46"/>
      <c r="P15" s="43"/>
      <c r="Q15" s="35"/>
      <c r="R15" s="36"/>
      <c r="S15" s="82">
        <f t="shared" si="0"/>
        <v>4</v>
      </c>
      <c r="T15" s="35" t="str">
        <f t="shared" si="1"/>
        <v xml:space="preserve"> </v>
      </c>
      <c r="U15" s="35">
        <f t="shared" si="2"/>
        <v>136</v>
      </c>
      <c r="V15" s="36" t="str">
        <f t="shared" si="3"/>
        <v xml:space="preserve"> </v>
      </c>
      <c r="W15" s="13"/>
      <c r="X15" s="13"/>
    </row>
    <row r="16" spans="1:24" ht="12" customHeight="1" x14ac:dyDescent="0.2">
      <c r="A16" s="12">
        <v>10</v>
      </c>
      <c r="B16" s="41" t="s">
        <v>63</v>
      </c>
      <c r="C16" s="42">
        <v>2</v>
      </c>
      <c r="D16" s="43"/>
      <c r="E16" s="35">
        <f t="shared" ref="E16:E18" si="8">IF(C16&gt;0,C16*34, " ")</f>
        <v>68</v>
      </c>
      <c r="F16" s="36" t="str">
        <f t="shared" ref="F16" si="9">IF(D16&gt;0,D16*34, " ")</f>
        <v xml:space="preserve"> </v>
      </c>
      <c r="G16" s="43"/>
      <c r="H16" s="43"/>
      <c r="I16" s="35" t="str">
        <f t="shared" ref="I16:I18" si="10">IF(G16&gt;0,G16*34, " ")</f>
        <v xml:space="preserve"> </v>
      </c>
      <c r="J16" s="36" t="str">
        <f t="shared" ref="J16" si="11">IF(H16&gt;0,H16*34, " ")</f>
        <v xml:space="preserve"> </v>
      </c>
      <c r="K16" s="42"/>
      <c r="L16" s="43"/>
      <c r="M16" s="35" t="str">
        <f t="shared" ref="M16:M19" si="12">IF(K16&gt;0,K16*34, " ")</f>
        <v xml:space="preserve"> </v>
      </c>
      <c r="N16" s="36" t="str">
        <f t="shared" ref="N16" si="13">IF(L16&gt;0,L16*34, " ")</f>
        <v xml:space="preserve"> </v>
      </c>
      <c r="O16" s="46"/>
      <c r="P16" s="43"/>
      <c r="Q16" s="35" t="str">
        <f t="shared" ref="Q16:Q19" si="14">IF(O16&gt;0,O16*32, " ")</f>
        <v xml:space="preserve"> </v>
      </c>
      <c r="R16" s="36" t="str">
        <f t="shared" ref="R16" si="15">IF(P16&gt;0,P16*32, " ")</f>
        <v xml:space="preserve"> </v>
      </c>
      <c r="S16" s="34">
        <f t="shared" ref="S16" si="16">IF(C16+G16+K16+O16&gt;0,C16+G16+K16+O16, " ")</f>
        <v>2</v>
      </c>
      <c r="T16" s="35" t="str">
        <f t="shared" ref="T16" si="17">IF(D16+H16+L16+P16&gt;0, D16+H16+L16+P16, " ")</f>
        <v xml:space="preserve"> </v>
      </c>
      <c r="U16" s="35">
        <f t="shared" ref="U16:U18" si="18">IF(S16&lt;&gt;" ", (IF(E16&lt;&gt;" ", E16, 0)+IF(I16&lt;&gt;" ", I16, 0)+IF(M16&lt;&gt;" ", M16, 0)+IF(Q16&lt;&gt;" ", Q16, 0)), " ")</f>
        <v>68</v>
      </c>
      <c r="V16" s="36" t="str">
        <f t="shared" ref="V16" si="19">IF(T16&lt;&gt;" ", (IF(F16&lt;&gt;" ", F16, 0)+IF(J16&lt;&gt;" ", J16, 0)+IF(N16&lt;&gt;" ", N16, 0)+IF(R16&lt;&gt;" ", R16, 0)), " ")</f>
        <v xml:space="preserve"> </v>
      </c>
      <c r="W16" s="13"/>
      <c r="X16" s="13"/>
    </row>
    <row r="17" spans="1:24" ht="12" customHeight="1" x14ac:dyDescent="0.2">
      <c r="A17" s="12">
        <v>11</v>
      </c>
      <c r="B17" s="99" t="s">
        <v>80</v>
      </c>
      <c r="C17" s="42">
        <v>1</v>
      </c>
      <c r="D17" s="43"/>
      <c r="E17" s="35">
        <f t="shared" si="8"/>
        <v>34</v>
      </c>
      <c r="F17" s="36"/>
      <c r="G17" s="43">
        <v>1</v>
      </c>
      <c r="H17" s="43"/>
      <c r="I17" s="35">
        <f t="shared" si="10"/>
        <v>34</v>
      </c>
      <c r="J17" s="36"/>
      <c r="K17" s="42">
        <v>1</v>
      </c>
      <c r="L17" s="43"/>
      <c r="M17" s="35">
        <f t="shared" si="12"/>
        <v>34</v>
      </c>
      <c r="N17" s="36"/>
      <c r="O17" s="46">
        <v>1</v>
      </c>
      <c r="P17" s="43"/>
      <c r="Q17" s="35">
        <f t="shared" si="14"/>
        <v>32</v>
      </c>
      <c r="R17" s="36"/>
      <c r="S17" s="84">
        <f t="shared" ref="S17:S18" si="20">C17+G17+K17+O17</f>
        <v>4</v>
      </c>
      <c r="T17" s="85"/>
      <c r="U17" s="85">
        <f t="shared" si="18"/>
        <v>134</v>
      </c>
      <c r="V17" s="86"/>
      <c r="W17" s="13"/>
      <c r="X17" s="13"/>
    </row>
    <row r="18" spans="1:24" ht="12" customHeight="1" x14ac:dyDescent="0.2">
      <c r="A18" s="12">
        <v>12</v>
      </c>
      <c r="B18" s="102" t="s">
        <v>81</v>
      </c>
      <c r="C18" s="42">
        <v>1</v>
      </c>
      <c r="D18" s="43"/>
      <c r="E18" s="35">
        <f t="shared" si="8"/>
        <v>34</v>
      </c>
      <c r="F18" s="36"/>
      <c r="G18" s="43">
        <v>1</v>
      </c>
      <c r="H18" s="43"/>
      <c r="I18" s="35">
        <f t="shared" si="10"/>
        <v>34</v>
      </c>
      <c r="J18" s="36"/>
      <c r="K18" s="42"/>
      <c r="L18" s="43"/>
      <c r="M18" s="35" t="str">
        <f t="shared" si="12"/>
        <v xml:space="preserve"> </v>
      </c>
      <c r="N18" s="36"/>
      <c r="O18" s="46"/>
      <c r="P18" s="43"/>
      <c r="Q18" s="35" t="str">
        <f t="shared" si="14"/>
        <v xml:space="preserve"> </v>
      </c>
      <c r="R18" s="36"/>
      <c r="S18" s="82">
        <f t="shared" si="20"/>
        <v>2</v>
      </c>
      <c r="T18" s="100"/>
      <c r="U18" s="35">
        <f t="shared" si="18"/>
        <v>68</v>
      </c>
      <c r="V18" s="101"/>
      <c r="W18" s="13"/>
      <c r="X18" s="13"/>
    </row>
    <row r="19" spans="1:24" ht="12" customHeight="1" thickBot="1" x14ac:dyDescent="0.25">
      <c r="A19" s="12">
        <v>13</v>
      </c>
      <c r="B19" s="41" t="s">
        <v>82</v>
      </c>
      <c r="C19" s="42"/>
      <c r="D19" s="43"/>
      <c r="E19" s="35" t="str">
        <f>IF(C19&gt;0,C19*34, " ")</f>
        <v xml:space="preserve"> </v>
      </c>
      <c r="F19" s="36"/>
      <c r="G19" s="43"/>
      <c r="H19" s="43"/>
      <c r="I19" s="35"/>
      <c r="J19" s="36"/>
      <c r="K19" s="42">
        <v>1</v>
      </c>
      <c r="L19" s="43"/>
      <c r="M19" s="35">
        <f t="shared" si="12"/>
        <v>34</v>
      </c>
      <c r="N19" s="36"/>
      <c r="O19" s="46">
        <v>1</v>
      </c>
      <c r="P19" s="43"/>
      <c r="Q19" s="35">
        <f t="shared" si="14"/>
        <v>32</v>
      </c>
      <c r="R19" s="36"/>
      <c r="S19" s="90">
        <f>C19+G19+K19+O19</f>
        <v>2</v>
      </c>
      <c r="T19" s="88">
        <f>D19+H19+L19+P19</f>
        <v>0</v>
      </c>
      <c r="U19" s="88">
        <f>IF(S19&lt;&gt;" ", (IF(E19&lt;&gt;" ", E19, 0)+IF(I19&lt;&gt;" ", I19, 0)+IF(M19&lt;&gt;" ", M19, 0)+IF(Q19&lt;&gt;" ", Q19, 0)), " ")</f>
        <v>66</v>
      </c>
      <c r="V19" s="83">
        <f>IF(T19&lt;&gt;" ", (IF(F19&lt;&gt;" ", F19, 0)+IF(J19&lt;&gt;" ", J19, 0)+IF(N19&lt;&gt;" ", N19, 0)+IF(R19&lt;&gt;" ", R19, 0)), " ")</f>
        <v>0</v>
      </c>
      <c r="W19" s="13"/>
      <c r="X19" s="13"/>
    </row>
    <row r="20" spans="1:24" ht="12" customHeight="1" thickBot="1" x14ac:dyDescent="0.25">
      <c r="A20" s="138" t="s">
        <v>16</v>
      </c>
      <c r="B20" s="139"/>
      <c r="C20" s="14" t="s">
        <v>9</v>
      </c>
      <c r="D20" s="15" t="s">
        <v>10</v>
      </c>
      <c r="E20" s="15" t="s">
        <v>9</v>
      </c>
      <c r="F20" s="16" t="s">
        <v>10</v>
      </c>
      <c r="G20" s="17" t="s">
        <v>9</v>
      </c>
      <c r="H20" s="15" t="s">
        <v>10</v>
      </c>
      <c r="I20" s="15" t="s">
        <v>9</v>
      </c>
      <c r="J20" s="18" t="s">
        <v>10</v>
      </c>
      <c r="K20" s="14" t="s">
        <v>9</v>
      </c>
      <c r="L20" s="15" t="s">
        <v>10</v>
      </c>
      <c r="M20" s="15" t="s">
        <v>9</v>
      </c>
      <c r="N20" s="16" t="s">
        <v>10</v>
      </c>
      <c r="O20" s="17" t="s">
        <v>9</v>
      </c>
      <c r="P20" s="15" t="s">
        <v>10</v>
      </c>
      <c r="Q20" s="15" t="s">
        <v>9</v>
      </c>
      <c r="R20" s="16" t="s">
        <v>10</v>
      </c>
      <c r="S20" s="17" t="s">
        <v>9</v>
      </c>
      <c r="T20" s="15" t="s">
        <v>10</v>
      </c>
      <c r="U20" s="15" t="s">
        <v>9</v>
      </c>
      <c r="V20" s="16" t="s">
        <v>10</v>
      </c>
      <c r="W20" s="13"/>
      <c r="X20" s="13"/>
    </row>
    <row r="21" spans="1:24" ht="12" customHeight="1" x14ac:dyDescent="0.25">
      <c r="A21" s="12">
        <v>1</v>
      </c>
      <c r="B21" s="60" t="s">
        <v>85</v>
      </c>
      <c r="C21" s="54">
        <v>4</v>
      </c>
      <c r="D21" s="47"/>
      <c r="E21" s="32">
        <f>IF(C21&gt;0,C21*34, " ")</f>
        <v>136</v>
      </c>
      <c r="F21" s="33" t="str">
        <f>IF(D21&gt;0,D21*34, " ")</f>
        <v xml:space="preserve"> </v>
      </c>
      <c r="G21" s="56"/>
      <c r="H21" s="47"/>
      <c r="I21" s="32" t="str">
        <f>IF(G21&gt;0,G21*34, " ")</f>
        <v xml:space="preserve"> </v>
      </c>
      <c r="J21" s="33" t="str">
        <f>IF(H21&gt;0,H21*34, " ")</f>
        <v xml:space="preserve"> </v>
      </c>
      <c r="K21" s="54"/>
      <c r="L21" s="55"/>
      <c r="M21" s="32" t="str">
        <f>IF(K21&gt;0,K21*34, " ")</f>
        <v xml:space="preserve"> </v>
      </c>
      <c r="N21" s="33" t="str">
        <f>IF(L21&gt;0,L21*34, " ")</f>
        <v xml:space="preserve"> </v>
      </c>
      <c r="O21" s="47"/>
      <c r="P21" s="47"/>
      <c r="Q21" s="32" t="str">
        <f>IF(O21&gt;0, O21*32, " ")</f>
        <v xml:space="preserve"> </v>
      </c>
      <c r="R21" s="33" t="str">
        <f>IF(P21&gt;0,P21*32, " ")</f>
        <v xml:space="preserve"> </v>
      </c>
      <c r="S21" s="84">
        <f>IF(C21+G21+K21+O21&gt;0,C21+G21+K21+O21, " ")</f>
        <v>4</v>
      </c>
      <c r="T21" s="85" t="str">
        <f>IF(D21+H21+L21+P21&gt;0, D21+H21+L21+P21, " ")</f>
        <v xml:space="preserve"> </v>
      </c>
      <c r="U21" s="85">
        <f>IF(S21&lt;&gt;" ", (IF(E21&lt;&gt;" ", E21, 0)+IF(I21&lt;&gt;" ", I21, 0)+IF(M21&lt;&gt;" ", M21, 0)+IF(Q21&lt;&gt;" ", Q21, 0)), " ")</f>
        <v>136</v>
      </c>
      <c r="V21" s="86" t="str">
        <f>IF(T21&lt;&gt;" ", (IF(F21&lt;&gt;" ", F21, 0)+IF(J21&lt;&gt;" ", J21, 0)+IF(N21&lt;&gt;" ", N21, 0)+IF(R21&lt;&gt;" ", R21, 0)), " ")</f>
        <v xml:space="preserve"> </v>
      </c>
      <c r="W21" s="13"/>
      <c r="X21" s="13"/>
    </row>
    <row r="22" spans="1:24" ht="12" customHeight="1" x14ac:dyDescent="0.2">
      <c r="A22" s="6">
        <v>2</v>
      </c>
      <c r="B22" s="60" t="s">
        <v>66</v>
      </c>
      <c r="C22" s="48">
        <v>2</v>
      </c>
      <c r="D22" s="49"/>
      <c r="E22" s="35">
        <f>IF(C22&gt;0,C22*34, " ")</f>
        <v>68</v>
      </c>
      <c r="F22" s="36" t="str">
        <f>IF(D22&gt;0,D22*34, " ")</f>
        <v xml:space="preserve"> </v>
      </c>
      <c r="G22" s="49">
        <v>5</v>
      </c>
      <c r="H22" s="49"/>
      <c r="I22" s="35">
        <f>IF(G22&gt;0,G22*34, " ")</f>
        <v>170</v>
      </c>
      <c r="J22" s="36" t="str">
        <f>IF(H22&gt;0,H22*34, " ")</f>
        <v xml:space="preserve"> </v>
      </c>
      <c r="K22" s="48"/>
      <c r="L22" s="49"/>
      <c r="M22" s="35" t="str">
        <f>IF(K22&gt;0,K22*34, " ")</f>
        <v xml:space="preserve"> </v>
      </c>
      <c r="N22" s="36" t="str">
        <f>IF(L22&gt;0,L22*34, " ")</f>
        <v xml:space="preserve"> </v>
      </c>
      <c r="O22" s="49"/>
      <c r="P22" s="49"/>
      <c r="Q22" s="35" t="str">
        <f>IF(O22&gt;0,O22*34, " ")</f>
        <v xml:space="preserve"> </v>
      </c>
      <c r="R22" s="36" t="str">
        <f>IF(P22&gt;0,P22*34, " ")</f>
        <v xml:space="preserve"> </v>
      </c>
      <c r="S22" s="82">
        <f t="shared" ref="S22:S35" si="21">IF(C22+G22+K22+O22&gt;0,C22+G22+K22+O22, " ")</f>
        <v>7</v>
      </c>
      <c r="T22" s="35" t="str">
        <f t="shared" ref="T22:T35" si="22">IF(D22+H22+L22+P22&gt;0, D22+H22+L22+P22, " ")</f>
        <v xml:space="preserve"> </v>
      </c>
      <c r="U22" s="35">
        <f t="shared" ref="U22:U35" si="23">IF(S22&lt;&gt;" ", (IF(E22&lt;&gt;" ", E22, 0)+IF(I22&lt;&gt;" ", I22, 0)+IF(M22&lt;&gt;" ", M22, 0)+IF(Q22&lt;&gt;" ", Q22, 0)), " ")</f>
        <v>238</v>
      </c>
      <c r="V22" s="36" t="str">
        <f t="shared" ref="V22:V35" si="24">IF(T22&lt;&gt;" ", (IF(F22&lt;&gt;" ", F22, 0)+IF(J22&lt;&gt;" ", J22, 0)+IF(N22&lt;&gt;" ", N22, 0)+IF(R22&lt;&gt;" ", R22, 0)), " ")</f>
        <v xml:space="preserve"> </v>
      </c>
      <c r="W22" s="13"/>
      <c r="X22" s="13"/>
    </row>
    <row r="23" spans="1:24" ht="12" customHeight="1" x14ac:dyDescent="0.2">
      <c r="A23" s="6">
        <v>3</v>
      </c>
      <c r="B23" s="60" t="s">
        <v>70</v>
      </c>
      <c r="C23" s="48">
        <v>2</v>
      </c>
      <c r="D23" s="49"/>
      <c r="E23" s="35">
        <f t="shared" ref="E23:F35" si="25">IF(C23&gt;0,C23*34, " ")</f>
        <v>68</v>
      </c>
      <c r="F23" s="36" t="str">
        <f t="shared" si="25"/>
        <v xml:space="preserve"> </v>
      </c>
      <c r="G23" s="49">
        <v>4</v>
      </c>
      <c r="H23" s="49"/>
      <c r="I23" s="35">
        <f t="shared" ref="I23:J35" si="26">IF(G23&gt;0,G23*34, " ")</f>
        <v>136</v>
      </c>
      <c r="J23" s="36" t="str">
        <f t="shared" si="26"/>
        <v xml:space="preserve"> </v>
      </c>
      <c r="K23" s="49"/>
      <c r="L23" s="49"/>
      <c r="M23" s="35" t="str">
        <f t="shared" ref="M23:N35" si="27">IF(K23&gt;0,K23*34, " ")</f>
        <v xml:space="preserve"> </v>
      </c>
      <c r="N23" s="36" t="str">
        <f t="shared" si="27"/>
        <v xml:space="preserve"> </v>
      </c>
      <c r="O23" s="49"/>
      <c r="P23" s="49"/>
      <c r="Q23" s="35" t="str">
        <f t="shared" ref="Q23:R35" si="28">IF(O23&gt;0,O23*32, " ")</f>
        <v xml:space="preserve"> </v>
      </c>
      <c r="R23" s="36" t="str">
        <f t="shared" si="28"/>
        <v xml:space="preserve"> </v>
      </c>
      <c r="S23" s="82">
        <f t="shared" si="21"/>
        <v>6</v>
      </c>
      <c r="T23" s="35" t="str">
        <f t="shared" si="22"/>
        <v xml:space="preserve"> </v>
      </c>
      <c r="U23" s="35">
        <f t="shared" si="23"/>
        <v>204</v>
      </c>
      <c r="V23" s="36" t="str">
        <f t="shared" si="24"/>
        <v xml:space="preserve"> </v>
      </c>
      <c r="W23" s="13"/>
      <c r="X23" s="13"/>
    </row>
    <row r="24" spans="1:24" ht="12" customHeight="1" x14ac:dyDescent="0.2">
      <c r="A24" s="6">
        <v>4</v>
      </c>
      <c r="B24" s="60" t="s">
        <v>55</v>
      </c>
      <c r="C24" s="48"/>
      <c r="D24" s="49"/>
      <c r="E24" s="35" t="str">
        <f t="shared" si="25"/>
        <v xml:space="preserve"> </v>
      </c>
      <c r="F24" s="36" t="str">
        <f t="shared" si="25"/>
        <v xml:space="preserve"> </v>
      </c>
      <c r="G24" s="49">
        <v>3</v>
      </c>
      <c r="H24" s="49"/>
      <c r="I24" s="35">
        <f t="shared" si="26"/>
        <v>102</v>
      </c>
      <c r="J24" s="36" t="str">
        <f t="shared" si="26"/>
        <v xml:space="preserve"> </v>
      </c>
      <c r="K24" s="49">
        <v>4</v>
      </c>
      <c r="L24" s="49"/>
      <c r="M24" s="35">
        <f t="shared" si="27"/>
        <v>136</v>
      </c>
      <c r="N24" s="36" t="str">
        <f t="shared" si="27"/>
        <v xml:space="preserve"> </v>
      </c>
      <c r="O24" s="49">
        <v>2</v>
      </c>
      <c r="P24" s="49"/>
      <c r="Q24" s="35">
        <f t="shared" si="28"/>
        <v>64</v>
      </c>
      <c r="R24" s="36" t="str">
        <f t="shared" si="28"/>
        <v xml:space="preserve"> </v>
      </c>
      <c r="S24" s="82">
        <f t="shared" si="21"/>
        <v>9</v>
      </c>
      <c r="T24" s="35" t="str">
        <f t="shared" si="22"/>
        <v xml:space="preserve"> </v>
      </c>
      <c r="U24" s="35">
        <f t="shared" si="23"/>
        <v>302</v>
      </c>
      <c r="V24" s="36" t="str">
        <f t="shared" si="24"/>
        <v xml:space="preserve"> </v>
      </c>
      <c r="W24" s="13"/>
      <c r="X24" s="13"/>
    </row>
    <row r="25" spans="1:24" ht="12" customHeight="1" x14ac:dyDescent="0.2">
      <c r="A25" s="6">
        <v>5</v>
      </c>
      <c r="B25" s="60" t="s">
        <v>25</v>
      </c>
      <c r="C25" s="48"/>
      <c r="D25" s="49"/>
      <c r="E25" s="35" t="str">
        <f t="shared" si="25"/>
        <v xml:space="preserve"> </v>
      </c>
      <c r="F25" s="36" t="str">
        <f t="shared" si="25"/>
        <v xml:space="preserve"> </v>
      </c>
      <c r="G25" s="49">
        <v>2</v>
      </c>
      <c r="H25" s="49"/>
      <c r="I25" s="35">
        <f t="shared" si="26"/>
        <v>68</v>
      </c>
      <c r="J25" s="36" t="str">
        <f t="shared" si="26"/>
        <v xml:space="preserve"> </v>
      </c>
      <c r="K25" s="49"/>
      <c r="L25" s="49"/>
      <c r="M25" s="35" t="str">
        <f t="shared" si="27"/>
        <v xml:space="preserve"> </v>
      </c>
      <c r="N25" s="36" t="str">
        <f t="shared" si="27"/>
        <v xml:space="preserve"> </v>
      </c>
      <c r="O25" s="49"/>
      <c r="P25" s="49"/>
      <c r="Q25" s="35" t="str">
        <f t="shared" si="28"/>
        <v xml:space="preserve"> </v>
      </c>
      <c r="R25" s="36" t="str">
        <f t="shared" si="28"/>
        <v xml:space="preserve"> </v>
      </c>
      <c r="S25" s="82">
        <f t="shared" si="21"/>
        <v>2</v>
      </c>
      <c r="T25" s="35" t="str">
        <f t="shared" si="22"/>
        <v xml:space="preserve"> </v>
      </c>
      <c r="U25" s="35">
        <f t="shared" si="23"/>
        <v>68</v>
      </c>
      <c r="V25" s="36" t="str">
        <f t="shared" si="24"/>
        <v xml:space="preserve"> </v>
      </c>
      <c r="W25" s="13"/>
      <c r="X25" s="13"/>
    </row>
    <row r="26" spans="1:24" ht="12" customHeight="1" x14ac:dyDescent="0.2">
      <c r="A26" s="6">
        <v>6</v>
      </c>
      <c r="B26" s="58" t="s">
        <v>58</v>
      </c>
      <c r="C26" s="48"/>
      <c r="D26" s="49"/>
      <c r="E26" s="35" t="str">
        <f t="shared" si="25"/>
        <v xml:space="preserve"> </v>
      </c>
      <c r="F26" s="36" t="str">
        <f t="shared" si="25"/>
        <v xml:space="preserve"> </v>
      </c>
      <c r="G26" s="49">
        <v>2</v>
      </c>
      <c r="H26" s="49"/>
      <c r="I26" s="35">
        <f t="shared" si="26"/>
        <v>68</v>
      </c>
      <c r="J26" s="36" t="str">
        <f t="shared" si="26"/>
        <v xml:space="preserve"> </v>
      </c>
      <c r="K26" s="49"/>
      <c r="L26" s="49"/>
      <c r="M26" s="35" t="str">
        <f t="shared" si="27"/>
        <v xml:space="preserve"> </v>
      </c>
      <c r="N26" s="36" t="str">
        <f t="shared" si="27"/>
        <v xml:space="preserve"> </v>
      </c>
      <c r="O26" s="49"/>
      <c r="P26" s="49"/>
      <c r="Q26" s="35" t="str">
        <f t="shared" si="28"/>
        <v xml:space="preserve"> </v>
      </c>
      <c r="R26" s="36" t="str">
        <f t="shared" si="28"/>
        <v xml:space="preserve"> </v>
      </c>
      <c r="S26" s="82">
        <f t="shared" si="21"/>
        <v>2</v>
      </c>
      <c r="T26" s="35" t="str">
        <f t="shared" si="22"/>
        <v xml:space="preserve"> </v>
      </c>
      <c r="U26" s="35">
        <f t="shared" si="23"/>
        <v>68</v>
      </c>
      <c r="V26" s="36" t="str">
        <f t="shared" si="24"/>
        <v xml:space="preserve"> </v>
      </c>
      <c r="W26" s="13"/>
      <c r="X26" s="13"/>
    </row>
    <row r="27" spans="1:24" ht="12" customHeight="1" x14ac:dyDescent="0.2">
      <c r="A27" s="12">
        <v>7</v>
      </c>
      <c r="B27" s="58" t="s">
        <v>48</v>
      </c>
      <c r="C27" s="48"/>
      <c r="D27" s="49"/>
      <c r="E27" s="35" t="str">
        <f t="shared" si="25"/>
        <v xml:space="preserve"> </v>
      </c>
      <c r="F27" s="36" t="str">
        <f t="shared" si="25"/>
        <v xml:space="preserve"> </v>
      </c>
      <c r="G27" s="49"/>
      <c r="H27" s="49"/>
      <c r="I27" s="35" t="str">
        <f t="shared" si="26"/>
        <v xml:space="preserve"> </v>
      </c>
      <c r="J27" s="36" t="str">
        <f t="shared" si="26"/>
        <v xml:space="preserve"> </v>
      </c>
      <c r="K27" s="49">
        <v>2</v>
      </c>
      <c r="L27" s="49"/>
      <c r="M27" s="35">
        <f t="shared" si="27"/>
        <v>68</v>
      </c>
      <c r="N27" s="36" t="str">
        <f t="shared" si="27"/>
        <v xml:space="preserve"> </v>
      </c>
      <c r="O27" s="49"/>
      <c r="P27" s="49"/>
      <c r="Q27" s="35" t="str">
        <f t="shared" si="28"/>
        <v xml:space="preserve"> </v>
      </c>
      <c r="R27" s="36" t="str">
        <f t="shared" si="28"/>
        <v xml:space="preserve"> </v>
      </c>
      <c r="S27" s="82">
        <f t="shared" si="21"/>
        <v>2</v>
      </c>
      <c r="T27" s="35" t="str">
        <f t="shared" si="22"/>
        <v xml:space="preserve"> </v>
      </c>
      <c r="U27" s="35">
        <f t="shared" si="23"/>
        <v>68</v>
      </c>
      <c r="V27" s="36" t="str">
        <f t="shared" si="24"/>
        <v xml:space="preserve"> </v>
      </c>
      <c r="W27" s="13"/>
      <c r="X27" s="13"/>
    </row>
    <row r="28" spans="1:24" ht="12" customHeight="1" x14ac:dyDescent="0.2">
      <c r="A28" s="6">
        <v>8</v>
      </c>
      <c r="B28" s="58" t="s">
        <v>75</v>
      </c>
      <c r="C28" s="48"/>
      <c r="D28" s="49"/>
      <c r="E28" s="35" t="str">
        <f t="shared" si="25"/>
        <v xml:space="preserve"> </v>
      </c>
      <c r="F28" s="36" t="str">
        <f t="shared" si="25"/>
        <v xml:space="preserve"> </v>
      </c>
      <c r="G28" s="49"/>
      <c r="H28" s="49"/>
      <c r="I28" s="35" t="str">
        <f t="shared" si="26"/>
        <v xml:space="preserve"> </v>
      </c>
      <c r="J28" s="36" t="str">
        <f t="shared" si="26"/>
        <v xml:space="preserve"> </v>
      </c>
      <c r="K28" s="49">
        <v>4</v>
      </c>
      <c r="L28" s="49"/>
      <c r="M28" s="35">
        <f t="shared" si="27"/>
        <v>136</v>
      </c>
      <c r="N28" s="36" t="str">
        <f t="shared" si="27"/>
        <v xml:space="preserve"> </v>
      </c>
      <c r="O28" s="49">
        <v>4</v>
      </c>
      <c r="P28" s="49"/>
      <c r="Q28" s="35">
        <f t="shared" si="28"/>
        <v>128</v>
      </c>
      <c r="R28" s="36" t="str">
        <f t="shared" si="28"/>
        <v xml:space="preserve"> </v>
      </c>
      <c r="S28" s="82">
        <f t="shared" si="21"/>
        <v>8</v>
      </c>
      <c r="T28" s="35" t="str">
        <f t="shared" si="22"/>
        <v xml:space="preserve"> </v>
      </c>
      <c r="U28" s="35">
        <f t="shared" si="23"/>
        <v>264</v>
      </c>
      <c r="V28" s="36" t="str">
        <f t="shared" si="24"/>
        <v xml:space="preserve"> </v>
      </c>
      <c r="W28" s="13"/>
      <c r="X28" s="13"/>
    </row>
    <row r="29" spans="1:24" ht="12" customHeight="1" x14ac:dyDescent="0.2">
      <c r="A29" s="6">
        <v>9</v>
      </c>
      <c r="B29" s="58" t="s">
        <v>24</v>
      </c>
      <c r="C29" s="48"/>
      <c r="D29" s="49"/>
      <c r="E29" s="35" t="str">
        <f t="shared" si="25"/>
        <v xml:space="preserve"> </v>
      </c>
      <c r="F29" s="36" t="str">
        <f t="shared" si="25"/>
        <v xml:space="preserve"> </v>
      </c>
      <c r="G29" s="49"/>
      <c r="H29" s="49"/>
      <c r="I29" s="35" t="str">
        <f t="shared" si="26"/>
        <v xml:space="preserve"> </v>
      </c>
      <c r="J29" s="36" t="str">
        <f t="shared" si="26"/>
        <v xml:space="preserve"> </v>
      </c>
      <c r="K29" s="49"/>
      <c r="L29" s="49"/>
      <c r="M29" s="35" t="str">
        <f t="shared" si="27"/>
        <v xml:space="preserve"> </v>
      </c>
      <c r="N29" s="36" t="str">
        <f t="shared" si="27"/>
        <v xml:space="preserve"> </v>
      </c>
      <c r="O29" s="49">
        <v>4</v>
      </c>
      <c r="P29" s="49"/>
      <c r="Q29" s="35">
        <f t="shared" si="28"/>
        <v>128</v>
      </c>
      <c r="R29" s="36" t="str">
        <f t="shared" si="28"/>
        <v xml:space="preserve"> </v>
      </c>
      <c r="S29" s="82">
        <f t="shared" si="21"/>
        <v>4</v>
      </c>
      <c r="T29" s="35" t="str">
        <f t="shared" si="22"/>
        <v xml:space="preserve"> </v>
      </c>
      <c r="U29" s="35">
        <f t="shared" si="23"/>
        <v>128</v>
      </c>
      <c r="V29" s="36" t="str">
        <f t="shared" si="24"/>
        <v xml:space="preserve"> </v>
      </c>
      <c r="W29" s="13"/>
      <c r="X29" s="13"/>
    </row>
    <row r="30" spans="1:24" ht="12" customHeight="1" x14ac:dyDescent="0.2">
      <c r="A30" s="6">
        <v>10</v>
      </c>
      <c r="B30" s="58" t="s">
        <v>57</v>
      </c>
      <c r="C30" s="48"/>
      <c r="D30" s="49"/>
      <c r="E30" s="35"/>
      <c r="F30" s="36"/>
      <c r="G30" s="49"/>
      <c r="H30" s="49"/>
      <c r="I30" s="35"/>
      <c r="J30" s="36"/>
      <c r="K30" s="49">
        <v>2</v>
      </c>
      <c r="L30" s="49"/>
      <c r="M30" s="35">
        <f t="shared" si="27"/>
        <v>68</v>
      </c>
      <c r="N30" s="36"/>
      <c r="O30" s="49"/>
      <c r="P30" s="49"/>
      <c r="Q30" s="35" t="str">
        <f t="shared" si="28"/>
        <v xml:space="preserve"> </v>
      </c>
      <c r="R30" s="36"/>
      <c r="S30" s="82">
        <f t="shared" si="21"/>
        <v>2</v>
      </c>
      <c r="T30" s="35" t="str">
        <f t="shared" si="22"/>
        <v xml:space="preserve"> </v>
      </c>
      <c r="U30" s="35">
        <f t="shared" si="23"/>
        <v>68</v>
      </c>
      <c r="V30" s="36" t="str">
        <f t="shared" si="24"/>
        <v xml:space="preserve"> </v>
      </c>
      <c r="W30" s="13"/>
      <c r="X30" s="13"/>
    </row>
    <row r="31" spans="1:24" ht="12" customHeight="1" x14ac:dyDescent="0.2">
      <c r="A31" s="6">
        <v>11</v>
      </c>
      <c r="B31" s="58" t="s">
        <v>97</v>
      </c>
      <c r="C31" s="48"/>
      <c r="D31" s="49"/>
      <c r="E31" s="35" t="str">
        <f t="shared" si="25"/>
        <v xml:space="preserve"> </v>
      </c>
      <c r="F31" s="36" t="str">
        <f t="shared" si="25"/>
        <v xml:space="preserve"> </v>
      </c>
      <c r="G31" s="49"/>
      <c r="H31" s="49"/>
      <c r="I31" s="35" t="str">
        <f t="shared" si="26"/>
        <v xml:space="preserve"> </v>
      </c>
      <c r="J31" s="36" t="str">
        <f t="shared" si="26"/>
        <v xml:space="preserve"> </v>
      </c>
      <c r="K31" s="49"/>
      <c r="L31" s="49"/>
      <c r="M31" s="35" t="str">
        <f t="shared" si="27"/>
        <v xml:space="preserve"> </v>
      </c>
      <c r="N31" s="36" t="str">
        <f t="shared" si="27"/>
        <v xml:space="preserve"> </v>
      </c>
      <c r="O31" s="49">
        <v>2</v>
      </c>
      <c r="P31" s="49"/>
      <c r="Q31" s="35">
        <f t="shared" si="28"/>
        <v>64</v>
      </c>
      <c r="R31" s="36" t="str">
        <f t="shared" si="28"/>
        <v xml:space="preserve"> </v>
      </c>
      <c r="S31" s="82">
        <f t="shared" si="21"/>
        <v>2</v>
      </c>
      <c r="T31" s="35" t="str">
        <f t="shared" si="22"/>
        <v xml:space="preserve"> </v>
      </c>
      <c r="U31" s="35">
        <f t="shared" si="23"/>
        <v>64</v>
      </c>
      <c r="V31" s="36" t="str">
        <f t="shared" si="24"/>
        <v xml:space="preserve"> </v>
      </c>
      <c r="W31" s="13"/>
      <c r="X31" s="13"/>
    </row>
    <row r="32" spans="1:24" ht="12" customHeight="1" x14ac:dyDescent="0.2">
      <c r="A32" s="6">
        <v>12</v>
      </c>
      <c r="B32" s="58" t="s">
        <v>61</v>
      </c>
      <c r="C32" s="50"/>
      <c r="D32" s="51"/>
      <c r="E32" s="35"/>
      <c r="F32" s="36"/>
      <c r="G32" s="53"/>
      <c r="H32" s="51"/>
      <c r="I32" s="35"/>
      <c r="J32" s="36"/>
      <c r="K32" s="50"/>
      <c r="L32" s="51"/>
      <c r="M32" s="35"/>
      <c r="N32" s="36" t="str">
        <f t="shared" si="27"/>
        <v xml:space="preserve"> </v>
      </c>
      <c r="O32" s="49">
        <v>2</v>
      </c>
      <c r="P32" s="51"/>
      <c r="Q32" s="35">
        <f t="shared" si="28"/>
        <v>64</v>
      </c>
      <c r="R32" s="36" t="str">
        <f t="shared" si="28"/>
        <v xml:space="preserve"> </v>
      </c>
      <c r="S32" s="82">
        <f t="shared" si="21"/>
        <v>2</v>
      </c>
      <c r="T32" s="35" t="str">
        <f t="shared" si="22"/>
        <v xml:space="preserve"> </v>
      </c>
      <c r="U32" s="35">
        <f t="shared" si="23"/>
        <v>64</v>
      </c>
      <c r="V32" s="36" t="str">
        <f t="shared" si="24"/>
        <v xml:space="preserve"> </v>
      </c>
      <c r="W32" s="13"/>
      <c r="X32" s="13"/>
    </row>
    <row r="33" spans="1:24" ht="12" customHeight="1" x14ac:dyDescent="0.2">
      <c r="A33" s="6">
        <v>13</v>
      </c>
      <c r="B33" s="3" t="s">
        <v>34</v>
      </c>
      <c r="C33" s="50"/>
      <c r="D33" s="51"/>
      <c r="E33" s="35"/>
      <c r="F33" s="36"/>
      <c r="G33" s="53"/>
      <c r="H33" s="51"/>
      <c r="I33" s="35"/>
      <c r="J33" s="36"/>
      <c r="K33" s="50"/>
      <c r="L33" s="51">
        <v>5</v>
      </c>
      <c r="M33" s="35"/>
      <c r="N33" s="36">
        <f t="shared" si="27"/>
        <v>170</v>
      </c>
      <c r="O33" s="49"/>
      <c r="P33" s="51">
        <v>5</v>
      </c>
      <c r="Q33" s="35"/>
      <c r="R33" s="36">
        <f t="shared" si="28"/>
        <v>160</v>
      </c>
      <c r="S33" s="82" t="str">
        <f t="shared" si="21"/>
        <v xml:space="preserve"> </v>
      </c>
      <c r="T33" s="35">
        <f t="shared" si="22"/>
        <v>10</v>
      </c>
      <c r="U33" s="35" t="str">
        <f t="shared" si="23"/>
        <v xml:space="preserve"> </v>
      </c>
      <c r="V33" s="36">
        <f t="shared" si="24"/>
        <v>330</v>
      </c>
      <c r="W33" s="13"/>
      <c r="X33" s="13"/>
    </row>
    <row r="34" spans="1:24" ht="12" customHeight="1" x14ac:dyDescent="0.2">
      <c r="A34" s="12"/>
      <c r="B34" s="41" t="s">
        <v>74</v>
      </c>
      <c r="C34" s="50"/>
      <c r="D34" s="51"/>
      <c r="E34" s="35"/>
      <c r="F34" s="36"/>
      <c r="G34" s="53"/>
      <c r="H34" s="51"/>
      <c r="I34" s="35"/>
      <c r="J34" s="36"/>
      <c r="K34" s="50"/>
      <c r="L34" s="51"/>
      <c r="M34" s="35"/>
      <c r="N34" s="36"/>
      <c r="O34" s="49"/>
      <c r="P34" s="51"/>
      <c r="Q34" s="35"/>
      <c r="R34" s="36"/>
      <c r="S34" s="82" t="str">
        <f t="shared" si="21"/>
        <v xml:space="preserve"> </v>
      </c>
      <c r="T34" s="35" t="str">
        <f t="shared" si="22"/>
        <v xml:space="preserve"> </v>
      </c>
      <c r="U34" s="35" t="str">
        <f t="shared" si="23"/>
        <v xml:space="preserve"> </v>
      </c>
      <c r="V34" s="36" t="str">
        <f t="shared" si="24"/>
        <v xml:space="preserve"> </v>
      </c>
      <c r="W34" s="13"/>
      <c r="X34" s="13"/>
    </row>
    <row r="35" spans="1:24" ht="12" customHeight="1" thickBot="1" x14ac:dyDescent="0.25">
      <c r="A35" s="12"/>
      <c r="B35" s="41" t="s">
        <v>89</v>
      </c>
      <c r="C35" s="50"/>
      <c r="D35" s="51"/>
      <c r="E35" s="35" t="str">
        <f t="shared" si="25"/>
        <v xml:space="preserve"> </v>
      </c>
      <c r="F35" s="36" t="str">
        <f t="shared" si="25"/>
        <v xml:space="preserve"> </v>
      </c>
      <c r="G35" s="53"/>
      <c r="H35" s="51"/>
      <c r="I35" s="35" t="str">
        <f t="shared" si="26"/>
        <v xml:space="preserve"> </v>
      </c>
      <c r="J35" s="36" t="str">
        <f t="shared" si="26"/>
        <v xml:space="preserve"> </v>
      </c>
      <c r="K35" s="50"/>
      <c r="L35" s="51"/>
      <c r="M35" s="35" t="str">
        <f t="shared" si="27"/>
        <v xml:space="preserve"> </v>
      </c>
      <c r="N35" s="36" t="str">
        <f t="shared" si="27"/>
        <v xml:space="preserve"> </v>
      </c>
      <c r="O35" s="49"/>
      <c r="P35" s="51"/>
      <c r="Q35" s="35" t="str">
        <f t="shared" si="28"/>
        <v xml:space="preserve"> </v>
      </c>
      <c r="R35" s="83" t="str">
        <f t="shared" si="28"/>
        <v xml:space="preserve"> </v>
      </c>
      <c r="S35" s="90" t="str">
        <f t="shared" si="21"/>
        <v xml:space="preserve"> </v>
      </c>
      <c r="T35" s="88" t="str">
        <f t="shared" si="22"/>
        <v xml:space="preserve"> </v>
      </c>
      <c r="U35" s="88" t="str">
        <f t="shared" si="23"/>
        <v xml:space="preserve"> </v>
      </c>
      <c r="V35" s="83" t="str">
        <f t="shared" si="24"/>
        <v xml:space="preserve"> </v>
      </c>
      <c r="W35" s="13"/>
      <c r="X35" s="13"/>
    </row>
    <row r="36" spans="1:24" ht="15" customHeight="1" thickBot="1" x14ac:dyDescent="0.25">
      <c r="A36" s="140" t="s">
        <v>17</v>
      </c>
      <c r="B36" s="141"/>
      <c r="C36" s="95">
        <f>SUM(C7:C17)</f>
        <v>20</v>
      </c>
      <c r="D36" s="20">
        <f t="shared" ref="D36:V36" si="29">SUM(D7:D19)</f>
        <v>2</v>
      </c>
      <c r="E36" s="72">
        <f>SUM(E7:E17)</f>
        <v>680</v>
      </c>
      <c r="F36" s="21">
        <f t="shared" si="29"/>
        <v>68</v>
      </c>
      <c r="G36" s="95">
        <f>SUM(G7:G17)</f>
        <v>14</v>
      </c>
      <c r="H36" s="20">
        <f t="shared" si="29"/>
        <v>0</v>
      </c>
      <c r="I36" s="72">
        <f>SUM(I7:I17)</f>
        <v>476</v>
      </c>
      <c r="J36" s="21">
        <f t="shared" si="29"/>
        <v>0</v>
      </c>
      <c r="K36" s="95">
        <f>SUM(K7:K17)</f>
        <v>13</v>
      </c>
      <c r="L36" s="20">
        <f t="shared" si="29"/>
        <v>0</v>
      </c>
      <c r="M36" s="72">
        <f>SUM(M7:M17)</f>
        <v>442</v>
      </c>
      <c r="N36" s="21">
        <f t="shared" si="29"/>
        <v>0</v>
      </c>
      <c r="O36" s="95">
        <f>SUM(O7:O17)</f>
        <v>11</v>
      </c>
      <c r="P36" s="20">
        <f t="shared" si="29"/>
        <v>0</v>
      </c>
      <c r="Q36" s="72">
        <f>SUM(Q7:Q17)</f>
        <v>352</v>
      </c>
      <c r="R36" s="21">
        <f t="shared" si="29"/>
        <v>0</v>
      </c>
      <c r="S36" s="96">
        <f>SUM(S7:S17)</f>
        <v>58</v>
      </c>
      <c r="T36" s="89">
        <f t="shared" si="29"/>
        <v>2</v>
      </c>
      <c r="U36" s="80">
        <f>SUM(U7:U17)</f>
        <v>1950</v>
      </c>
      <c r="V36" s="92">
        <f t="shared" si="29"/>
        <v>68</v>
      </c>
      <c r="W36" s="13"/>
      <c r="X36" s="13"/>
    </row>
    <row r="37" spans="1:24" ht="15" customHeight="1" thickBot="1" x14ac:dyDescent="0.25">
      <c r="A37" s="142" t="s">
        <v>18</v>
      </c>
      <c r="B37" s="143"/>
      <c r="C37" s="22">
        <f t="shared" ref="C37:V37" si="30">SUM(C21:C35)</f>
        <v>8</v>
      </c>
      <c r="D37" s="23">
        <f t="shared" si="30"/>
        <v>0</v>
      </c>
      <c r="E37" s="23">
        <f t="shared" si="30"/>
        <v>272</v>
      </c>
      <c r="F37" s="24">
        <f t="shared" si="30"/>
        <v>0</v>
      </c>
      <c r="G37" s="22">
        <f t="shared" si="30"/>
        <v>16</v>
      </c>
      <c r="H37" s="23">
        <f t="shared" si="30"/>
        <v>0</v>
      </c>
      <c r="I37" s="23">
        <f t="shared" si="30"/>
        <v>544</v>
      </c>
      <c r="J37" s="24">
        <f t="shared" si="30"/>
        <v>0</v>
      </c>
      <c r="K37" s="22">
        <f t="shared" si="30"/>
        <v>12</v>
      </c>
      <c r="L37" s="23">
        <f t="shared" si="30"/>
        <v>5</v>
      </c>
      <c r="M37" s="23">
        <f t="shared" si="30"/>
        <v>408</v>
      </c>
      <c r="N37" s="24">
        <f t="shared" si="30"/>
        <v>170</v>
      </c>
      <c r="O37" s="22">
        <f t="shared" si="30"/>
        <v>14</v>
      </c>
      <c r="P37" s="23">
        <f t="shared" si="30"/>
        <v>5</v>
      </c>
      <c r="Q37" s="23">
        <f t="shared" si="30"/>
        <v>448</v>
      </c>
      <c r="R37" s="24">
        <f t="shared" si="30"/>
        <v>160</v>
      </c>
      <c r="S37" s="22">
        <f t="shared" si="30"/>
        <v>50</v>
      </c>
      <c r="T37" s="23">
        <f t="shared" si="30"/>
        <v>10</v>
      </c>
      <c r="U37" s="23">
        <f t="shared" si="30"/>
        <v>1672</v>
      </c>
      <c r="V37" s="24">
        <f t="shared" si="30"/>
        <v>330</v>
      </c>
      <c r="W37" s="25"/>
      <c r="X37" s="25"/>
    </row>
    <row r="38" spans="1:24" ht="15" customHeight="1" thickTop="1" thickBot="1" x14ac:dyDescent="0.25">
      <c r="A38" s="134" t="s">
        <v>19</v>
      </c>
      <c r="B38" s="135"/>
      <c r="C38" s="110">
        <f>C36+C37</f>
        <v>28</v>
      </c>
      <c r="D38" s="111">
        <f t="shared" ref="D38:V38" si="31">D36+D37</f>
        <v>2</v>
      </c>
      <c r="E38" s="111">
        <f t="shared" si="31"/>
        <v>952</v>
      </c>
      <c r="F38" s="28">
        <f t="shared" si="31"/>
        <v>68</v>
      </c>
      <c r="G38" s="110">
        <f t="shared" si="31"/>
        <v>30</v>
      </c>
      <c r="H38" s="111">
        <f t="shared" si="31"/>
        <v>0</v>
      </c>
      <c r="I38" s="111">
        <f t="shared" si="31"/>
        <v>1020</v>
      </c>
      <c r="J38" s="28">
        <f t="shared" si="31"/>
        <v>0</v>
      </c>
      <c r="K38" s="110">
        <f t="shared" si="31"/>
        <v>25</v>
      </c>
      <c r="L38" s="111">
        <f t="shared" si="31"/>
        <v>5</v>
      </c>
      <c r="M38" s="111">
        <f t="shared" si="31"/>
        <v>850</v>
      </c>
      <c r="N38" s="28">
        <f t="shared" si="31"/>
        <v>170</v>
      </c>
      <c r="O38" s="110">
        <f t="shared" si="31"/>
        <v>25</v>
      </c>
      <c r="P38" s="111">
        <f t="shared" si="31"/>
        <v>5</v>
      </c>
      <c r="Q38" s="111">
        <f t="shared" si="31"/>
        <v>800</v>
      </c>
      <c r="R38" s="28">
        <f t="shared" si="31"/>
        <v>160</v>
      </c>
      <c r="S38" s="110">
        <f t="shared" si="31"/>
        <v>108</v>
      </c>
      <c r="T38" s="111">
        <f t="shared" si="31"/>
        <v>12</v>
      </c>
      <c r="U38" s="111">
        <f t="shared" si="31"/>
        <v>3622</v>
      </c>
      <c r="V38" s="28">
        <f t="shared" si="31"/>
        <v>398</v>
      </c>
      <c r="W38" s="29"/>
      <c r="X38" s="29"/>
    </row>
    <row r="39" spans="1:24" ht="15" customHeight="1" thickTop="1" thickBot="1" x14ac:dyDescent="0.25">
      <c r="A39" s="136"/>
      <c r="B39" s="137"/>
      <c r="C39" s="129">
        <f>C38+D38</f>
        <v>30</v>
      </c>
      <c r="D39" s="130"/>
      <c r="E39" s="131">
        <f>E38+F38</f>
        <v>1020</v>
      </c>
      <c r="F39" s="132"/>
      <c r="G39" s="129">
        <f>G38+H38</f>
        <v>30</v>
      </c>
      <c r="H39" s="130"/>
      <c r="I39" s="131">
        <f>I38+J38</f>
        <v>1020</v>
      </c>
      <c r="J39" s="132"/>
      <c r="K39" s="129">
        <f>K38+L38</f>
        <v>30</v>
      </c>
      <c r="L39" s="130"/>
      <c r="M39" s="131">
        <f>M38+N38</f>
        <v>1020</v>
      </c>
      <c r="N39" s="132"/>
      <c r="O39" s="129">
        <f>O38+P38</f>
        <v>30</v>
      </c>
      <c r="P39" s="130"/>
      <c r="Q39" s="131">
        <f>Q38+R38</f>
        <v>960</v>
      </c>
      <c r="R39" s="132"/>
      <c r="S39" s="129">
        <f>S38+T38</f>
        <v>120</v>
      </c>
      <c r="T39" s="130"/>
      <c r="U39" s="131">
        <f>U38+V38</f>
        <v>4020</v>
      </c>
      <c r="V39" s="132"/>
      <c r="W39" s="29"/>
      <c r="X39" s="29"/>
    </row>
    <row r="40" spans="1:24" ht="6" customHeight="1" thickTop="1" x14ac:dyDescent="0.2">
      <c r="A40" s="114"/>
      <c r="B40" s="114"/>
      <c r="C40" s="29"/>
      <c r="D40" s="114"/>
      <c r="E40" s="29"/>
      <c r="F40" s="114"/>
      <c r="G40" s="29"/>
      <c r="H40" s="114"/>
      <c r="I40" s="29"/>
      <c r="J40" s="114"/>
      <c r="K40" s="29"/>
      <c r="L40" s="114"/>
      <c r="M40" s="29"/>
      <c r="N40" s="114"/>
      <c r="O40" s="29"/>
      <c r="P40" s="114"/>
      <c r="Q40" s="29"/>
      <c r="R40" s="114"/>
      <c r="S40" s="29"/>
      <c r="T40" s="114"/>
      <c r="U40" s="29"/>
      <c r="V40" s="114"/>
      <c r="W40" s="29"/>
      <c r="X40" s="29"/>
    </row>
    <row r="41" spans="1:24" ht="24" customHeight="1" x14ac:dyDescent="0.2">
      <c r="B41" s="133" t="s">
        <v>83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</row>
    <row r="42" spans="1:24" ht="12" customHeight="1" x14ac:dyDescent="0.2">
      <c r="B42" s="70" t="s">
        <v>67</v>
      </c>
    </row>
    <row r="43" spans="1:24" ht="12" customHeight="1" x14ac:dyDescent="0.2">
      <c r="B43" s="70" t="s">
        <v>68</v>
      </c>
    </row>
    <row r="44" spans="1:24" ht="12" customHeight="1" x14ac:dyDescent="0.2">
      <c r="B44" s="71" t="s">
        <v>90</v>
      </c>
    </row>
    <row r="45" spans="1:24" ht="15" customHeight="1" x14ac:dyDescent="0.2"/>
    <row r="46" spans="1:24" ht="15" customHeight="1" x14ac:dyDescent="0.2"/>
    <row r="47" spans="1:24" ht="15" customHeight="1" x14ac:dyDescent="0.2"/>
    <row r="48" spans="1:24" ht="15" customHeight="1" x14ac:dyDescent="0.2"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</row>
    <row r="49" spans="3:22" x14ac:dyDescent="0.2">
      <c r="T49" s="3"/>
      <c r="V49" s="3"/>
    </row>
    <row r="50" spans="3:22" x14ac:dyDescent="0.2">
      <c r="T50" s="3"/>
      <c r="V50" s="3"/>
    </row>
    <row r="51" spans="3:22" x14ac:dyDescent="0.2"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</row>
  </sheetData>
  <mergeCells count="44">
    <mergeCell ref="C51:D51"/>
    <mergeCell ref="E51:F51"/>
    <mergeCell ref="Q51:R51"/>
    <mergeCell ref="S51:T51"/>
    <mergeCell ref="U51:V51"/>
    <mergeCell ref="G51:H51"/>
    <mergeCell ref="I51:J51"/>
    <mergeCell ref="K51:L51"/>
    <mergeCell ref="M51:N51"/>
    <mergeCell ref="O51:P51"/>
    <mergeCell ref="I39:J39"/>
    <mergeCell ref="U39:V39"/>
    <mergeCell ref="K39:L39"/>
    <mergeCell ref="M39:N39"/>
    <mergeCell ref="O39:P39"/>
    <mergeCell ref="Q39:R39"/>
    <mergeCell ref="S39:T39"/>
    <mergeCell ref="A36:B36"/>
    <mergeCell ref="A38:B39"/>
    <mergeCell ref="C39:D39"/>
    <mergeCell ref="E39:F39"/>
    <mergeCell ref="G39:H39"/>
    <mergeCell ref="A37:B37"/>
    <mergeCell ref="O5:P5"/>
    <mergeCell ref="Q5:R5"/>
    <mergeCell ref="K4:N4"/>
    <mergeCell ref="S5:T5"/>
    <mergeCell ref="U5:V5"/>
    <mergeCell ref="B41:V41"/>
    <mergeCell ref="A6:B6"/>
    <mergeCell ref="A20:B20"/>
    <mergeCell ref="A1:G1"/>
    <mergeCell ref="A2:G2"/>
    <mergeCell ref="A4:B5"/>
    <mergeCell ref="C4:F4"/>
    <mergeCell ref="G4:J4"/>
    <mergeCell ref="O4:R4"/>
    <mergeCell ref="S4:V4"/>
    <mergeCell ref="C5:D5"/>
    <mergeCell ref="E5:F5"/>
    <mergeCell ref="G5:H5"/>
    <mergeCell ref="I5:J5"/>
    <mergeCell ref="K5:L5"/>
    <mergeCell ref="M5:N5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orientation="landscape" horizontalDpi="300" verticalDpi="300" r:id="rId1"/>
  <headerFooter alignWithMargins="0"/>
  <ignoredErrors>
    <ignoredError sqref="R8 R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49"/>
  <sheetViews>
    <sheetView zoomScaleNormal="100" workbookViewId="0">
      <selection sqref="A1:G1"/>
    </sheetView>
  </sheetViews>
  <sheetFormatPr defaultColWidth="9.140625" defaultRowHeight="12.75" x14ac:dyDescent="0.2"/>
  <cols>
    <col min="1" max="1" width="3.7109375" style="3" customWidth="1"/>
    <col min="2" max="2" width="38" style="3" customWidth="1"/>
    <col min="3" max="19" width="4.7109375" style="3" customWidth="1"/>
    <col min="20" max="20" width="4.7109375" style="4" customWidth="1"/>
    <col min="21" max="21" width="4.7109375" style="3" customWidth="1"/>
    <col min="22" max="22" width="4.7109375" style="4" customWidth="1"/>
    <col min="23" max="23" width="4.140625" style="4" customWidth="1"/>
    <col min="24" max="24" width="4.5703125" style="4" customWidth="1"/>
    <col min="25" max="25" width="26.85546875" style="3" customWidth="1"/>
    <col min="26" max="16384" width="9.140625" style="3"/>
  </cols>
  <sheetData>
    <row r="1" spans="1:24" ht="12" customHeight="1" x14ac:dyDescent="0.2">
      <c r="A1" s="144" t="s">
        <v>49</v>
      </c>
      <c r="B1" s="145"/>
      <c r="C1" s="145"/>
      <c r="D1" s="145"/>
      <c r="E1" s="145"/>
      <c r="F1" s="145"/>
      <c r="G1" s="145"/>
    </row>
    <row r="2" spans="1:24" ht="12" customHeight="1" x14ac:dyDescent="0.2">
      <c r="A2" s="146" t="s">
        <v>47</v>
      </c>
      <c r="B2" s="147"/>
      <c r="C2" s="147"/>
      <c r="D2" s="147"/>
      <c r="E2" s="147"/>
      <c r="F2" s="147"/>
      <c r="G2" s="147"/>
    </row>
    <row r="3" spans="1:24" ht="12" customHeight="1" x14ac:dyDescent="0.2">
      <c r="A3" s="1"/>
      <c r="B3" s="2"/>
    </row>
    <row r="4" spans="1:24" ht="12" customHeight="1" x14ac:dyDescent="0.2">
      <c r="A4" s="148" t="s">
        <v>0</v>
      </c>
      <c r="B4" s="149"/>
      <c r="C4" s="118" t="s">
        <v>1</v>
      </c>
      <c r="D4" s="123"/>
      <c r="E4" s="123"/>
      <c r="F4" s="124"/>
      <c r="G4" s="117" t="s">
        <v>2</v>
      </c>
      <c r="H4" s="123"/>
      <c r="I4" s="123"/>
      <c r="J4" s="123"/>
      <c r="K4" s="118" t="s">
        <v>3</v>
      </c>
      <c r="L4" s="123"/>
      <c r="M4" s="123"/>
      <c r="N4" s="124"/>
      <c r="O4" s="117" t="s">
        <v>4</v>
      </c>
      <c r="P4" s="123"/>
      <c r="Q4" s="123"/>
      <c r="R4" s="123"/>
      <c r="S4" s="125" t="s">
        <v>5</v>
      </c>
      <c r="T4" s="126"/>
      <c r="U4" s="126"/>
      <c r="V4" s="127"/>
      <c r="W4" s="7"/>
      <c r="X4" s="7"/>
    </row>
    <row r="5" spans="1:24" ht="12" customHeight="1" x14ac:dyDescent="0.2">
      <c r="A5" s="150"/>
      <c r="B5" s="151"/>
      <c r="C5" s="118" t="s">
        <v>6</v>
      </c>
      <c r="D5" s="119"/>
      <c r="E5" s="116" t="s">
        <v>7</v>
      </c>
      <c r="F5" s="120"/>
      <c r="G5" s="117" t="s">
        <v>6</v>
      </c>
      <c r="H5" s="119"/>
      <c r="I5" s="116" t="s">
        <v>7</v>
      </c>
      <c r="J5" s="117"/>
      <c r="K5" s="118" t="s">
        <v>6</v>
      </c>
      <c r="L5" s="119"/>
      <c r="M5" s="116" t="s">
        <v>7</v>
      </c>
      <c r="N5" s="120"/>
      <c r="O5" s="117" t="s">
        <v>6</v>
      </c>
      <c r="P5" s="119"/>
      <c r="Q5" s="116" t="s">
        <v>7</v>
      </c>
      <c r="R5" s="117"/>
      <c r="S5" s="118" t="s">
        <v>6</v>
      </c>
      <c r="T5" s="119"/>
      <c r="U5" s="116" t="s">
        <v>7</v>
      </c>
      <c r="V5" s="120"/>
      <c r="W5" s="7"/>
      <c r="X5" s="7"/>
    </row>
    <row r="6" spans="1:24" ht="12" customHeight="1" thickBot="1" x14ac:dyDescent="0.25">
      <c r="A6" s="121" t="s">
        <v>8</v>
      </c>
      <c r="B6" s="122"/>
      <c r="C6" s="8" t="s">
        <v>9</v>
      </c>
      <c r="D6" s="9" t="s">
        <v>10</v>
      </c>
      <c r="E6" s="9" t="s">
        <v>9</v>
      </c>
      <c r="F6" s="10" t="s">
        <v>10</v>
      </c>
      <c r="G6" s="11" t="s">
        <v>9</v>
      </c>
      <c r="H6" s="9" t="s">
        <v>10</v>
      </c>
      <c r="I6" s="9" t="s">
        <v>9</v>
      </c>
      <c r="J6" s="5" t="s">
        <v>10</v>
      </c>
      <c r="K6" s="8" t="s">
        <v>9</v>
      </c>
      <c r="L6" s="9" t="s">
        <v>10</v>
      </c>
      <c r="M6" s="9" t="s">
        <v>9</v>
      </c>
      <c r="N6" s="10" t="s">
        <v>10</v>
      </c>
      <c r="O6" s="11" t="s">
        <v>9</v>
      </c>
      <c r="P6" s="9" t="s">
        <v>10</v>
      </c>
      <c r="Q6" s="9" t="s">
        <v>9</v>
      </c>
      <c r="R6" s="5" t="s">
        <v>10</v>
      </c>
      <c r="S6" s="64" t="s">
        <v>9</v>
      </c>
      <c r="T6" s="65" t="s">
        <v>10</v>
      </c>
      <c r="U6" s="65" t="s">
        <v>9</v>
      </c>
      <c r="V6" s="66" t="s">
        <v>10</v>
      </c>
      <c r="W6" s="7"/>
      <c r="X6" s="7"/>
    </row>
    <row r="7" spans="1:24" ht="12" customHeight="1" thickBot="1" x14ac:dyDescent="0.25">
      <c r="A7" s="12">
        <v>1</v>
      </c>
      <c r="B7" s="38" t="s">
        <v>11</v>
      </c>
      <c r="C7" s="39">
        <v>3</v>
      </c>
      <c r="D7" s="40"/>
      <c r="E7" s="32">
        <f>IF(C7&gt;0,C7*34, " ")</f>
        <v>102</v>
      </c>
      <c r="F7" s="33" t="str">
        <f>IF(D7&gt;0,D7*34, " ")</f>
        <v xml:space="preserve"> </v>
      </c>
      <c r="G7" s="45">
        <v>3</v>
      </c>
      <c r="H7" s="40"/>
      <c r="I7" s="32">
        <f>IF(G7&gt;0,G7*34, " ")</f>
        <v>102</v>
      </c>
      <c r="J7" s="33" t="str">
        <f>IF(H7&gt;0,H7*34, " ")</f>
        <v xml:space="preserve"> </v>
      </c>
      <c r="K7" s="39">
        <v>3</v>
      </c>
      <c r="L7" s="40"/>
      <c r="M7" s="32">
        <f>IF(K7&gt;0,K7*34, " ")</f>
        <v>102</v>
      </c>
      <c r="N7" s="33" t="str">
        <f>IF(L7&gt;0,L7*34, " ")</f>
        <v xml:space="preserve"> </v>
      </c>
      <c r="O7" s="45">
        <v>3</v>
      </c>
      <c r="P7" s="40"/>
      <c r="Q7" s="32">
        <f>IF(O7&gt;0, O7*32, " ")</f>
        <v>96</v>
      </c>
      <c r="R7" s="33" t="str">
        <f>IF(P7&gt;0,P7*32, " ")</f>
        <v xml:space="preserve"> </v>
      </c>
      <c r="S7" s="84">
        <f>IF(C7+G7+K7+O7&gt;0,C7+G7+K7+O7, " ")</f>
        <v>12</v>
      </c>
      <c r="T7" s="85" t="str">
        <f>IF(D7+H7+L7+P7&gt;0, D7+H7+L7+P7, " ")</f>
        <v xml:space="preserve"> </v>
      </c>
      <c r="U7" s="85">
        <f>IF(S7&lt;&gt;" ", (IF(E7&lt;&gt;" ", E7, 0)+IF(I7&lt;&gt;" ", I7, 0)+IF(M7&lt;&gt;" ", M7, 0)+IF(Q7&lt;&gt;" ", Q7, 0)), " ")</f>
        <v>402</v>
      </c>
      <c r="V7" s="86" t="str">
        <f>IF(T7&lt;&gt;" ", (IF(F7&lt;&gt;" ", F7, 0)+IF(J7&lt;&gt;" ", J7, 0)+IF(N7&lt;&gt;" ", N7, 0)+IF(R7&lt;&gt;" ", R7, 0)), " ")</f>
        <v xml:space="preserve"> </v>
      </c>
      <c r="W7" s="13"/>
      <c r="X7" s="13"/>
    </row>
    <row r="8" spans="1:24" ht="12" customHeight="1" x14ac:dyDescent="0.2">
      <c r="A8" s="12">
        <v>2</v>
      </c>
      <c r="B8" s="41" t="s">
        <v>12</v>
      </c>
      <c r="C8" s="42">
        <v>2</v>
      </c>
      <c r="D8" s="43"/>
      <c r="E8" s="35">
        <f>IF(C8&gt;0,C8*34, " ")</f>
        <v>68</v>
      </c>
      <c r="F8" s="36" t="str">
        <f>IF(D8&gt;0,D8*34, " ")</f>
        <v xml:space="preserve"> </v>
      </c>
      <c r="G8" s="46">
        <v>2</v>
      </c>
      <c r="H8" s="43"/>
      <c r="I8" s="35">
        <f>IF(G8&gt;0,G8*34, " ")</f>
        <v>68</v>
      </c>
      <c r="J8" s="36" t="str">
        <f>IF(H8&gt;0,H8*34, " ")</f>
        <v xml:space="preserve"> </v>
      </c>
      <c r="K8" s="42">
        <v>2</v>
      </c>
      <c r="L8" s="43"/>
      <c r="M8" s="35">
        <f>IF(K8&gt;0,K8*34, " ")</f>
        <v>68</v>
      </c>
      <c r="N8" s="36" t="str">
        <f>IF(L8&gt;0,L8*34, " ")</f>
        <v xml:space="preserve"> </v>
      </c>
      <c r="O8" s="46">
        <v>2</v>
      </c>
      <c r="P8" s="43"/>
      <c r="Q8" s="32">
        <f>IF(O8&gt;0, O8*32, " ")</f>
        <v>64</v>
      </c>
      <c r="R8" s="36" t="str">
        <f>IF(P8&gt;0,P8*34, " ")</f>
        <v xml:space="preserve"> </v>
      </c>
      <c r="S8" s="82">
        <f t="shared" ref="S8:S15" si="0">IF(C8+G8+K8+O8&gt;0,C8+G8+K8+O8, " ")</f>
        <v>8</v>
      </c>
      <c r="T8" s="35" t="str">
        <f t="shared" ref="T8:T15" si="1">IF(D8+H8+L8+P8&gt;0, D8+H8+L8+P8, " ")</f>
        <v xml:space="preserve"> </v>
      </c>
      <c r="U8" s="35">
        <f t="shared" ref="U8:U15" si="2">IF(S8&lt;&gt;" ", (IF(E8&lt;&gt;" ", E8, 0)+IF(I8&lt;&gt;" ", I8, 0)+IF(M8&lt;&gt;" ", M8, 0)+IF(Q8&lt;&gt;" ", Q8, 0)), " ")</f>
        <v>268</v>
      </c>
      <c r="V8" s="36" t="str">
        <f t="shared" ref="V8:V15" si="3">IF(T8&lt;&gt;" ", (IF(F8&lt;&gt;" ", F8, 0)+IF(J8&lt;&gt;" ", J8, 0)+IF(N8&lt;&gt;" ", N8, 0)+IF(R8&lt;&gt;" ", R8, 0)), " ")</f>
        <v xml:space="preserve"> </v>
      </c>
      <c r="W8" s="13"/>
      <c r="X8" s="13"/>
    </row>
    <row r="9" spans="1:24" ht="12" customHeight="1" x14ac:dyDescent="0.2">
      <c r="A9" s="12">
        <v>3</v>
      </c>
      <c r="B9" s="41" t="s">
        <v>14</v>
      </c>
      <c r="C9" s="42">
        <v>2</v>
      </c>
      <c r="D9" s="43"/>
      <c r="E9" s="35">
        <f t="shared" ref="E9:F15" si="4">IF(C9&gt;0,C9*34, " ")</f>
        <v>68</v>
      </c>
      <c r="F9" s="36" t="str">
        <f t="shared" si="4"/>
        <v xml:space="preserve"> </v>
      </c>
      <c r="G9" s="43">
        <v>2</v>
      </c>
      <c r="H9" s="43"/>
      <c r="I9" s="35">
        <f t="shared" ref="I9:J15" si="5">IF(G9&gt;0,G9*34, " ")</f>
        <v>68</v>
      </c>
      <c r="J9" s="36" t="str">
        <f t="shared" si="5"/>
        <v xml:space="preserve"> </v>
      </c>
      <c r="K9" s="42">
        <v>2</v>
      </c>
      <c r="L9" s="43"/>
      <c r="M9" s="35">
        <f t="shared" ref="M9:N14" si="6">IF(K9&gt;0,K9*34, " ")</f>
        <v>68</v>
      </c>
      <c r="N9" s="36" t="str">
        <f t="shared" si="6"/>
        <v xml:space="preserve"> </v>
      </c>
      <c r="O9" s="46">
        <v>2</v>
      </c>
      <c r="P9" s="43"/>
      <c r="Q9" s="35">
        <f t="shared" ref="Q9:R14" si="7">IF(O9&gt;0,O9*32, " ")</f>
        <v>64</v>
      </c>
      <c r="R9" s="36" t="str">
        <f t="shared" si="7"/>
        <v xml:space="preserve"> </v>
      </c>
      <c r="S9" s="82">
        <f t="shared" si="0"/>
        <v>8</v>
      </c>
      <c r="T9" s="35" t="str">
        <f t="shared" si="1"/>
        <v xml:space="preserve"> </v>
      </c>
      <c r="U9" s="35">
        <f t="shared" si="2"/>
        <v>268</v>
      </c>
      <c r="V9" s="36" t="str">
        <f t="shared" si="3"/>
        <v xml:space="preserve"> </v>
      </c>
      <c r="W9" s="13"/>
      <c r="X9" s="13"/>
    </row>
    <row r="10" spans="1:24" ht="12" customHeight="1" x14ac:dyDescent="0.2">
      <c r="A10" s="12">
        <v>4</v>
      </c>
      <c r="B10" s="44" t="s">
        <v>69</v>
      </c>
      <c r="C10" s="42">
        <v>4</v>
      </c>
      <c r="D10" s="43"/>
      <c r="E10" s="35">
        <f t="shared" si="4"/>
        <v>136</v>
      </c>
      <c r="F10" s="36" t="str">
        <f t="shared" si="4"/>
        <v xml:space="preserve"> </v>
      </c>
      <c r="G10" s="43">
        <v>4</v>
      </c>
      <c r="H10" s="43"/>
      <c r="I10" s="35">
        <f t="shared" si="5"/>
        <v>136</v>
      </c>
      <c r="J10" s="36" t="str">
        <f t="shared" si="5"/>
        <v xml:space="preserve"> </v>
      </c>
      <c r="K10" s="42">
        <v>3</v>
      </c>
      <c r="L10" s="43"/>
      <c r="M10" s="35">
        <f t="shared" si="6"/>
        <v>102</v>
      </c>
      <c r="N10" s="36" t="str">
        <f t="shared" si="6"/>
        <v xml:space="preserve"> </v>
      </c>
      <c r="O10" s="46">
        <v>3</v>
      </c>
      <c r="P10" s="43"/>
      <c r="Q10" s="35">
        <f t="shared" si="7"/>
        <v>96</v>
      </c>
      <c r="R10" s="36" t="str">
        <f t="shared" si="7"/>
        <v xml:space="preserve"> </v>
      </c>
      <c r="S10" s="82">
        <f t="shared" si="0"/>
        <v>14</v>
      </c>
      <c r="T10" s="35" t="str">
        <f t="shared" si="1"/>
        <v xml:space="preserve"> </v>
      </c>
      <c r="U10" s="35">
        <f t="shared" si="2"/>
        <v>470</v>
      </c>
      <c r="V10" s="36" t="str">
        <f t="shared" si="3"/>
        <v xml:space="preserve"> </v>
      </c>
      <c r="W10" s="13"/>
      <c r="X10" s="13"/>
    </row>
    <row r="11" spans="1:24" ht="12" customHeight="1" x14ac:dyDescent="0.2">
      <c r="A11" s="12">
        <v>5</v>
      </c>
      <c r="B11" s="44" t="s">
        <v>20</v>
      </c>
      <c r="C11" s="42"/>
      <c r="D11" s="43">
        <v>2</v>
      </c>
      <c r="E11" s="35" t="str">
        <f t="shared" si="4"/>
        <v xml:space="preserve"> </v>
      </c>
      <c r="F11" s="36">
        <f t="shared" si="4"/>
        <v>68</v>
      </c>
      <c r="G11" s="43"/>
      <c r="H11" s="43"/>
      <c r="I11" s="35" t="str">
        <f t="shared" si="5"/>
        <v xml:space="preserve"> </v>
      </c>
      <c r="J11" s="36" t="str">
        <f t="shared" si="5"/>
        <v xml:space="preserve"> </v>
      </c>
      <c r="K11" s="42"/>
      <c r="L11" s="43"/>
      <c r="M11" s="35" t="str">
        <f t="shared" si="6"/>
        <v xml:space="preserve"> </v>
      </c>
      <c r="N11" s="36" t="str">
        <f t="shared" si="6"/>
        <v xml:space="preserve"> </v>
      </c>
      <c r="O11" s="46"/>
      <c r="P11" s="43"/>
      <c r="Q11" s="35" t="str">
        <f t="shared" si="7"/>
        <v xml:space="preserve"> </v>
      </c>
      <c r="R11" s="36" t="str">
        <f t="shared" si="7"/>
        <v xml:space="preserve"> </v>
      </c>
      <c r="S11" s="82" t="str">
        <f t="shared" si="0"/>
        <v xml:space="preserve"> </v>
      </c>
      <c r="T11" s="35">
        <f t="shared" si="1"/>
        <v>2</v>
      </c>
      <c r="U11" s="35" t="str">
        <f t="shared" si="2"/>
        <v xml:space="preserve"> </v>
      </c>
      <c r="V11" s="36">
        <f t="shared" si="3"/>
        <v>68</v>
      </c>
      <c r="W11" s="13"/>
      <c r="X11" s="13"/>
    </row>
    <row r="12" spans="1:24" ht="12" customHeight="1" x14ac:dyDescent="0.2">
      <c r="A12" s="12">
        <v>6</v>
      </c>
      <c r="B12" s="41" t="s">
        <v>13</v>
      </c>
      <c r="C12" s="42">
        <v>2</v>
      </c>
      <c r="D12" s="43"/>
      <c r="E12" s="35">
        <f t="shared" si="4"/>
        <v>68</v>
      </c>
      <c r="F12" s="36" t="str">
        <f t="shared" si="4"/>
        <v xml:space="preserve"> </v>
      </c>
      <c r="G12" s="43"/>
      <c r="H12" s="43"/>
      <c r="I12" s="35" t="str">
        <f t="shared" si="5"/>
        <v xml:space="preserve"> </v>
      </c>
      <c r="J12" s="36" t="str">
        <f t="shared" si="5"/>
        <v xml:space="preserve"> </v>
      </c>
      <c r="K12" s="42"/>
      <c r="L12" s="43"/>
      <c r="M12" s="35" t="str">
        <f t="shared" si="6"/>
        <v xml:space="preserve"> </v>
      </c>
      <c r="N12" s="36" t="str">
        <f t="shared" si="6"/>
        <v xml:space="preserve"> </v>
      </c>
      <c r="O12" s="46"/>
      <c r="P12" s="43"/>
      <c r="Q12" s="35" t="str">
        <f t="shared" si="7"/>
        <v xml:space="preserve"> </v>
      </c>
      <c r="R12" s="36" t="str">
        <f t="shared" si="7"/>
        <v xml:space="preserve"> </v>
      </c>
      <c r="S12" s="82">
        <f t="shared" si="0"/>
        <v>2</v>
      </c>
      <c r="T12" s="35" t="str">
        <f t="shared" si="1"/>
        <v xml:space="preserve"> </v>
      </c>
      <c r="U12" s="35">
        <f t="shared" si="2"/>
        <v>68</v>
      </c>
      <c r="V12" s="36" t="str">
        <f t="shared" si="3"/>
        <v xml:space="preserve"> </v>
      </c>
      <c r="W12" s="13"/>
      <c r="X12" s="13"/>
    </row>
    <row r="13" spans="1:24" ht="12" customHeight="1" x14ac:dyDescent="0.2">
      <c r="A13" s="12">
        <v>7</v>
      </c>
      <c r="B13" s="41" t="s">
        <v>79</v>
      </c>
      <c r="C13" s="42"/>
      <c r="D13" s="43"/>
      <c r="E13" s="35" t="str">
        <f t="shared" si="4"/>
        <v xml:space="preserve"> </v>
      </c>
      <c r="F13" s="36" t="str">
        <f t="shared" si="4"/>
        <v xml:space="preserve"> </v>
      </c>
      <c r="G13" s="43"/>
      <c r="H13" s="43"/>
      <c r="I13" s="35" t="str">
        <f t="shared" si="5"/>
        <v xml:space="preserve"> </v>
      </c>
      <c r="J13" s="36" t="str">
        <f t="shared" si="5"/>
        <v xml:space="preserve"> </v>
      </c>
      <c r="K13" s="42">
        <v>2</v>
      </c>
      <c r="L13" s="43"/>
      <c r="M13" s="35">
        <f t="shared" si="6"/>
        <v>68</v>
      </c>
      <c r="N13" s="36" t="str">
        <f t="shared" si="6"/>
        <v xml:space="preserve"> </v>
      </c>
      <c r="O13" s="46"/>
      <c r="P13" s="43"/>
      <c r="Q13" s="35" t="str">
        <f t="shared" si="7"/>
        <v xml:space="preserve"> </v>
      </c>
      <c r="R13" s="36" t="str">
        <f t="shared" si="7"/>
        <v xml:space="preserve"> </v>
      </c>
      <c r="S13" s="82">
        <v>2</v>
      </c>
      <c r="T13" s="35" t="str">
        <f t="shared" si="1"/>
        <v xml:space="preserve"> </v>
      </c>
      <c r="U13" s="35">
        <f t="shared" si="2"/>
        <v>68</v>
      </c>
      <c r="V13" s="36" t="str">
        <f t="shared" si="3"/>
        <v xml:space="preserve"> </v>
      </c>
      <c r="W13" s="13"/>
      <c r="X13" s="13"/>
    </row>
    <row r="14" spans="1:24" ht="12" customHeight="1" x14ac:dyDescent="0.2">
      <c r="A14" s="12">
        <v>8</v>
      </c>
      <c r="B14" s="41" t="s">
        <v>21</v>
      </c>
      <c r="C14" s="42">
        <v>2</v>
      </c>
      <c r="D14" s="43"/>
      <c r="E14" s="35">
        <f t="shared" si="4"/>
        <v>68</v>
      </c>
      <c r="F14" s="36" t="str">
        <f t="shared" si="4"/>
        <v xml:space="preserve"> </v>
      </c>
      <c r="G14" s="43"/>
      <c r="H14" s="43"/>
      <c r="I14" s="35" t="str">
        <f t="shared" si="5"/>
        <v xml:space="preserve"> </v>
      </c>
      <c r="J14" s="36" t="str">
        <f t="shared" si="5"/>
        <v xml:space="preserve"> </v>
      </c>
      <c r="K14" s="42"/>
      <c r="L14" s="43"/>
      <c r="M14" s="35" t="str">
        <f t="shared" si="6"/>
        <v xml:space="preserve"> </v>
      </c>
      <c r="N14" s="36" t="str">
        <f t="shared" si="6"/>
        <v xml:space="preserve"> </v>
      </c>
      <c r="O14" s="46"/>
      <c r="P14" s="43"/>
      <c r="Q14" s="35" t="str">
        <f t="shared" si="7"/>
        <v xml:space="preserve"> </v>
      </c>
      <c r="R14" s="36" t="str">
        <f t="shared" si="7"/>
        <v xml:space="preserve"> </v>
      </c>
      <c r="S14" s="82">
        <f t="shared" si="0"/>
        <v>2</v>
      </c>
      <c r="T14" s="35" t="str">
        <f t="shared" si="1"/>
        <v xml:space="preserve"> </v>
      </c>
      <c r="U14" s="35">
        <f t="shared" si="2"/>
        <v>68</v>
      </c>
      <c r="V14" s="36" t="str">
        <f t="shared" si="3"/>
        <v xml:space="preserve"> </v>
      </c>
      <c r="W14" s="13"/>
      <c r="X14" s="13"/>
    </row>
    <row r="15" spans="1:24" ht="12" customHeight="1" x14ac:dyDescent="0.2">
      <c r="A15" s="12">
        <v>9</v>
      </c>
      <c r="B15" s="41" t="s">
        <v>22</v>
      </c>
      <c r="C15" s="42">
        <v>2</v>
      </c>
      <c r="D15" s="43"/>
      <c r="E15" s="35">
        <f t="shared" si="4"/>
        <v>68</v>
      </c>
      <c r="F15" s="36"/>
      <c r="G15" s="43">
        <v>2</v>
      </c>
      <c r="H15" s="43"/>
      <c r="I15" s="35">
        <f t="shared" si="5"/>
        <v>68</v>
      </c>
      <c r="J15" s="36"/>
      <c r="K15" s="42"/>
      <c r="L15" s="43"/>
      <c r="M15" s="35"/>
      <c r="N15" s="36"/>
      <c r="O15" s="46"/>
      <c r="P15" s="43"/>
      <c r="Q15" s="35"/>
      <c r="R15" s="36"/>
      <c r="S15" s="82">
        <f t="shared" si="0"/>
        <v>4</v>
      </c>
      <c r="T15" s="35" t="str">
        <f t="shared" si="1"/>
        <v xml:space="preserve"> </v>
      </c>
      <c r="U15" s="35">
        <f t="shared" si="2"/>
        <v>136</v>
      </c>
      <c r="V15" s="36" t="str">
        <f t="shared" si="3"/>
        <v xml:space="preserve"> </v>
      </c>
      <c r="W15" s="13"/>
      <c r="X15" s="13"/>
    </row>
    <row r="16" spans="1:24" ht="12" customHeight="1" x14ac:dyDescent="0.2">
      <c r="A16" s="12">
        <v>10</v>
      </c>
      <c r="B16" s="41" t="s">
        <v>63</v>
      </c>
      <c r="C16" s="42">
        <v>2</v>
      </c>
      <c r="D16" s="43"/>
      <c r="E16" s="35">
        <f t="shared" ref="E16:E18" si="8">IF(C16&gt;0,C16*34, " ")</f>
        <v>68</v>
      </c>
      <c r="F16" s="36" t="str">
        <f t="shared" ref="F16" si="9">IF(D16&gt;0,D16*34, " ")</f>
        <v xml:space="preserve"> </v>
      </c>
      <c r="G16" s="43"/>
      <c r="H16" s="43"/>
      <c r="I16" s="35" t="str">
        <f t="shared" ref="I16:I18" si="10">IF(G16&gt;0,G16*34, " ")</f>
        <v xml:space="preserve"> </v>
      </c>
      <c r="J16" s="36" t="str">
        <f t="shared" ref="J16" si="11">IF(H16&gt;0,H16*34, " ")</f>
        <v xml:space="preserve"> </v>
      </c>
      <c r="K16" s="42"/>
      <c r="L16" s="43"/>
      <c r="M16" s="35" t="str">
        <f t="shared" ref="M16:M19" si="12">IF(K16&gt;0,K16*34, " ")</f>
        <v xml:space="preserve"> </v>
      </c>
      <c r="N16" s="36" t="str">
        <f t="shared" ref="N16" si="13">IF(L16&gt;0,L16*34, " ")</f>
        <v xml:space="preserve"> </v>
      </c>
      <c r="O16" s="46"/>
      <c r="P16" s="43"/>
      <c r="Q16" s="35" t="str">
        <f t="shared" ref="Q16:Q19" si="14">IF(O16&gt;0,O16*32, " ")</f>
        <v xml:space="preserve"> </v>
      </c>
      <c r="R16" s="36" t="str">
        <f t="shared" ref="R16" si="15">IF(P16&gt;0,P16*32, " ")</f>
        <v xml:space="preserve"> </v>
      </c>
      <c r="S16" s="34">
        <f t="shared" ref="S16" si="16">IF(C16+G16+K16+O16&gt;0,C16+G16+K16+O16, " ")</f>
        <v>2</v>
      </c>
      <c r="T16" s="35" t="str">
        <f t="shared" ref="T16" si="17">IF(D16+H16+L16+P16&gt;0, D16+H16+L16+P16, " ")</f>
        <v xml:space="preserve"> </v>
      </c>
      <c r="U16" s="35">
        <f t="shared" ref="U16:U18" si="18">IF(S16&lt;&gt;" ", (IF(E16&lt;&gt;" ", E16, 0)+IF(I16&lt;&gt;" ", I16, 0)+IF(M16&lt;&gt;" ", M16, 0)+IF(Q16&lt;&gt;" ", Q16, 0)), " ")</f>
        <v>68</v>
      </c>
      <c r="V16" s="36" t="str">
        <f t="shared" ref="V16" si="19">IF(T16&lt;&gt;" ", (IF(F16&lt;&gt;" ", F16, 0)+IF(J16&lt;&gt;" ", J16, 0)+IF(N16&lt;&gt;" ", N16, 0)+IF(R16&lt;&gt;" ", R16, 0)), " ")</f>
        <v xml:space="preserve"> </v>
      </c>
      <c r="W16" s="13"/>
      <c r="X16" s="13"/>
    </row>
    <row r="17" spans="1:24" ht="12" customHeight="1" x14ac:dyDescent="0.2">
      <c r="A17" s="12">
        <v>11</v>
      </c>
      <c r="B17" s="99" t="s">
        <v>80</v>
      </c>
      <c r="C17" s="42">
        <v>1</v>
      </c>
      <c r="D17" s="43"/>
      <c r="E17" s="35">
        <f t="shared" si="8"/>
        <v>34</v>
      </c>
      <c r="F17" s="36"/>
      <c r="G17" s="43">
        <v>1</v>
      </c>
      <c r="H17" s="43"/>
      <c r="I17" s="35">
        <f t="shared" si="10"/>
        <v>34</v>
      </c>
      <c r="J17" s="36"/>
      <c r="K17" s="42">
        <v>1</v>
      </c>
      <c r="L17" s="43"/>
      <c r="M17" s="35">
        <f t="shared" si="12"/>
        <v>34</v>
      </c>
      <c r="N17" s="36"/>
      <c r="O17" s="46">
        <v>1</v>
      </c>
      <c r="P17" s="43"/>
      <c r="Q17" s="35">
        <f t="shared" si="14"/>
        <v>32</v>
      </c>
      <c r="R17" s="36"/>
      <c r="S17" s="84">
        <f t="shared" ref="S17:S18" si="20">C17+G17+K17+O17</f>
        <v>4</v>
      </c>
      <c r="T17" s="85"/>
      <c r="U17" s="35">
        <f t="shared" si="18"/>
        <v>134</v>
      </c>
      <c r="V17" s="86"/>
      <c r="W17" s="13"/>
      <c r="X17" s="13"/>
    </row>
    <row r="18" spans="1:24" ht="12" customHeight="1" x14ac:dyDescent="0.2">
      <c r="A18" s="12">
        <v>12</v>
      </c>
      <c r="B18" s="102" t="s">
        <v>81</v>
      </c>
      <c r="C18" s="42">
        <v>1</v>
      </c>
      <c r="D18" s="43"/>
      <c r="E18" s="35">
        <f t="shared" si="8"/>
        <v>34</v>
      </c>
      <c r="F18" s="36"/>
      <c r="G18" s="43">
        <v>1</v>
      </c>
      <c r="H18" s="43"/>
      <c r="I18" s="35">
        <f t="shared" si="10"/>
        <v>34</v>
      </c>
      <c r="J18" s="36"/>
      <c r="K18" s="42"/>
      <c r="L18" s="43"/>
      <c r="M18" s="35" t="str">
        <f t="shared" si="12"/>
        <v xml:space="preserve"> </v>
      </c>
      <c r="N18" s="36"/>
      <c r="O18" s="46"/>
      <c r="P18" s="43"/>
      <c r="Q18" s="35" t="str">
        <f t="shared" si="14"/>
        <v xml:space="preserve"> </v>
      </c>
      <c r="R18" s="36"/>
      <c r="S18" s="82">
        <f t="shared" si="20"/>
        <v>2</v>
      </c>
      <c r="T18" s="100"/>
      <c r="U18" s="35">
        <f t="shared" si="18"/>
        <v>68</v>
      </c>
      <c r="V18" s="101"/>
      <c r="W18" s="13"/>
      <c r="X18" s="13"/>
    </row>
    <row r="19" spans="1:24" ht="12" customHeight="1" thickBot="1" x14ac:dyDescent="0.25">
      <c r="A19" s="12">
        <v>13</v>
      </c>
      <c r="B19" s="41" t="s">
        <v>82</v>
      </c>
      <c r="C19" s="42"/>
      <c r="D19" s="43"/>
      <c r="E19" s="35" t="str">
        <f>IF(C19&gt;0,C19*34, " ")</f>
        <v xml:space="preserve"> </v>
      </c>
      <c r="F19" s="36"/>
      <c r="G19" s="43"/>
      <c r="H19" s="43"/>
      <c r="I19" s="35"/>
      <c r="J19" s="36"/>
      <c r="K19" s="42">
        <v>1</v>
      </c>
      <c r="L19" s="43"/>
      <c r="M19" s="35">
        <f t="shared" si="12"/>
        <v>34</v>
      </c>
      <c r="N19" s="36"/>
      <c r="O19" s="46">
        <v>1</v>
      </c>
      <c r="P19" s="43"/>
      <c r="Q19" s="35">
        <f t="shared" si="14"/>
        <v>32</v>
      </c>
      <c r="R19" s="36"/>
      <c r="S19" s="90">
        <f>C19+G19+K19+O19</f>
        <v>2</v>
      </c>
      <c r="T19" s="88">
        <f>D19+H19+L19+P19</f>
        <v>0</v>
      </c>
      <c r="U19" s="88">
        <f>IF(S19&lt;&gt;" ", (IF(E19&lt;&gt;" ", E19, 0)+IF(I19&lt;&gt;" ", I19, 0)+IF(M19&lt;&gt;" ", M19, 0)+IF(Q19&lt;&gt;" ", Q19, 0)), " ")</f>
        <v>66</v>
      </c>
      <c r="V19" s="83">
        <f>IF(T19&lt;&gt;" ", (IF(F19&lt;&gt;" ", F19, 0)+IF(J19&lt;&gt;" ", J19, 0)+IF(N19&lt;&gt;" ", N19, 0)+IF(R19&lt;&gt;" ", R19, 0)), " ")</f>
        <v>0</v>
      </c>
      <c r="W19" s="13"/>
      <c r="X19" s="13"/>
    </row>
    <row r="20" spans="1:24" ht="12" customHeight="1" thickBot="1" x14ac:dyDescent="0.25">
      <c r="A20" s="138" t="s">
        <v>16</v>
      </c>
      <c r="B20" s="139"/>
      <c r="C20" s="14" t="s">
        <v>9</v>
      </c>
      <c r="D20" s="15" t="s">
        <v>10</v>
      </c>
      <c r="E20" s="15" t="s">
        <v>9</v>
      </c>
      <c r="F20" s="16" t="s">
        <v>10</v>
      </c>
      <c r="G20" s="17" t="s">
        <v>9</v>
      </c>
      <c r="H20" s="15" t="s">
        <v>10</v>
      </c>
      <c r="I20" s="15" t="s">
        <v>9</v>
      </c>
      <c r="J20" s="18" t="s">
        <v>10</v>
      </c>
      <c r="K20" s="14" t="s">
        <v>9</v>
      </c>
      <c r="L20" s="15" t="s">
        <v>10</v>
      </c>
      <c r="M20" s="15" t="s">
        <v>9</v>
      </c>
      <c r="N20" s="16" t="s">
        <v>10</v>
      </c>
      <c r="O20" s="17" t="s">
        <v>9</v>
      </c>
      <c r="P20" s="15" t="s">
        <v>10</v>
      </c>
      <c r="Q20" s="15" t="s">
        <v>9</v>
      </c>
      <c r="R20" s="16" t="s">
        <v>10</v>
      </c>
      <c r="S20" s="14" t="s">
        <v>9</v>
      </c>
      <c r="T20" s="15" t="s">
        <v>10</v>
      </c>
      <c r="U20" s="15" t="s">
        <v>9</v>
      </c>
      <c r="V20" s="16" t="s">
        <v>10</v>
      </c>
      <c r="W20" s="13"/>
      <c r="X20" s="13"/>
    </row>
    <row r="21" spans="1:24" ht="12" customHeight="1" x14ac:dyDescent="0.2">
      <c r="A21" s="12">
        <v>1</v>
      </c>
      <c r="B21" s="60" t="s">
        <v>51</v>
      </c>
      <c r="C21" s="48">
        <v>4</v>
      </c>
      <c r="D21" s="47"/>
      <c r="E21" s="32">
        <f>IF(C21&gt;0,C21*34, " ")</f>
        <v>136</v>
      </c>
      <c r="F21" s="33" t="str">
        <f>IF(D21&gt;0,D21*34, " ")</f>
        <v xml:space="preserve"> </v>
      </c>
      <c r="G21" s="47"/>
      <c r="H21" s="47"/>
      <c r="I21" s="32" t="str">
        <f>IF(G21&gt;0,G21*34, " ")</f>
        <v xml:space="preserve"> </v>
      </c>
      <c r="J21" s="33" t="str">
        <f>IF(H21&gt;0,H21*34, " ")</f>
        <v xml:space="preserve"> </v>
      </c>
      <c r="K21" s="54"/>
      <c r="L21" s="55"/>
      <c r="M21" s="32" t="str">
        <f>IF(K21&gt;0,K21*34, " ")</f>
        <v xml:space="preserve"> </v>
      </c>
      <c r="N21" s="33" t="str">
        <f>IF(L21&gt;0,L21*34, " ")</f>
        <v xml:space="preserve"> </v>
      </c>
      <c r="O21" s="47"/>
      <c r="P21" s="47"/>
      <c r="Q21" s="32" t="str">
        <f>IF(O21&gt;0, O21*32, " ")</f>
        <v xml:space="preserve"> </v>
      </c>
      <c r="R21" s="33" t="str">
        <f>IF(P21&gt;0,P21*32, " ")</f>
        <v xml:space="preserve"> </v>
      </c>
      <c r="S21" s="84">
        <f>IF(C21+G21+K21+O21&gt;0,C21+G21+K21+O21, " ")</f>
        <v>4</v>
      </c>
      <c r="T21" s="85" t="str">
        <f>IF(D21+H21+L21+P21&gt;0, D21+H21+L21+P21, " ")</f>
        <v xml:space="preserve"> </v>
      </c>
      <c r="U21" s="85">
        <f>IF(S21&lt;&gt;" ", (IF(E21&lt;&gt;" ", E21, 0)+IF(I21&lt;&gt;" ", I21, 0)+IF(M21&lt;&gt;" ", M21, 0)+IF(Q21&lt;&gt;" ", Q21, 0)), " ")</f>
        <v>136</v>
      </c>
      <c r="V21" s="86" t="str">
        <f>IF(T21&lt;&gt;" ", (IF(F21&lt;&gt;" ", F21, 0)+IF(J21&lt;&gt;" ", J21, 0)+IF(N21&lt;&gt;" ", N21, 0)+IF(R21&lt;&gt;" ", R21, 0)), " ")</f>
        <v xml:space="preserve"> </v>
      </c>
      <c r="W21" s="13"/>
      <c r="X21" s="13"/>
    </row>
    <row r="22" spans="1:24" ht="12" customHeight="1" x14ac:dyDescent="0.2">
      <c r="A22" s="12">
        <v>2</v>
      </c>
      <c r="B22" s="60" t="s">
        <v>76</v>
      </c>
      <c r="C22" s="48">
        <v>2</v>
      </c>
      <c r="D22" s="49"/>
      <c r="E22" s="35">
        <f>IF(C22&gt;0,C22*34, " ")</f>
        <v>68</v>
      </c>
      <c r="F22" s="36" t="str">
        <f>IF(D22&gt;0,D22*34, " ")</f>
        <v xml:space="preserve"> </v>
      </c>
      <c r="G22" s="49">
        <v>3</v>
      </c>
      <c r="H22" s="49"/>
      <c r="I22" s="35">
        <f>IF(G22&gt;0,G22*34, " ")</f>
        <v>102</v>
      </c>
      <c r="J22" s="36" t="str">
        <f>IF(H22&gt;0,H22*34, " ")</f>
        <v xml:space="preserve"> </v>
      </c>
      <c r="K22" s="48">
        <v>3</v>
      </c>
      <c r="L22" s="49"/>
      <c r="M22" s="35">
        <f>IF(K22&gt;0,K22*34, " ")</f>
        <v>102</v>
      </c>
      <c r="N22" s="36" t="str">
        <f>IF(L22&gt;0,L22*34, " ")</f>
        <v xml:space="preserve"> </v>
      </c>
      <c r="O22" s="49">
        <v>2</v>
      </c>
      <c r="P22" s="49">
        <v>2</v>
      </c>
      <c r="Q22" s="35">
        <f>O22*32</f>
        <v>64</v>
      </c>
      <c r="R22" s="36">
        <f>P22*32</f>
        <v>64</v>
      </c>
      <c r="S22" s="82">
        <f t="shared" ref="S22:S36" si="21">IF(C22+G22+K22+O22&gt;0,C22+G22+K22+O22, " ")</f>
        <v>10</v>
      </c>
      <c r="T22" s="35">
        <f t="shared" ref="T22:T36" si="22">IF(D22+H22+L22+P22&gt;0, D22+H22+L22+P22, " ")</f>
        <v>2</v>
      </c>
      <c r="U22" s="35">
        <f t="shared" ref="U22:U36" si="23">IF(S22&lt;&gt;" ", (IF(E22&lt;&gt;" ", E22, 0)+IF(I22&lt;&gt;" ", I22, 0)+IF(M22&lt;&gt;" ", M22, 0)+IF(Q22&lt;&gt;" ", Q22, 0)), " ")</f>
        <v>336</v>
      </c>
      <c r="V22" s="36">
        <f t="shared" ref="V22:V36" si="24">IF(T22&lt;&gt;" ", (IF(F22&lt;&gt;" ", F22, 0)+IF(J22&lt;&gt;" ", J22, 0)+IF(N22&lt;&gt;" ", N22, 0)+IF(R22&lt;&gt;" ", R22, 0)), " ")</f>
        <v>64</v>
      </c>
      <c r="W22" s="13"/>
      <c r="X22" s="13"/>
    </row>
    <row r="23" spans="1:24" ht="12" customHeight="1" x14ac:dyDescent="0.2">
      <c r="A23" s="12">
        <v>3</v>
      </c>
      <c r="B23" s="60" t="s">
        <v>52</v>
      </c>
      <c r="C23" s="48">
        <v>2</v>
      </c>
      <c r="D23" s="49"/>
      <c r="E23" s="35">
        <f t="shared" ref="E23:F36" si="25">IF(C23&gt;0,C23*34, " ")</f>
        <v>68</v>
      </c>
      <c r="F23" s="36" t="str">
        <f t="shared" si="25"/>
        <v xml:space="preserve"> </v>
      </c>
      <c r="G23" s="49"/>
      <c r="H23" s="49"/>
      <c r="I23" s="35" t="str">
        <f t="shared" ref="I23:J36" si="26">IF(G23&gt;0,G23*34, " ")</f>
        <v xml:space="preserve"> </v>
      </c>
      <c r="J23" s="36" t="str">
        <f t="shared" si="26"/>
        <v xml:space="preserve"> </v>
      </c>
      <c r="K23" s="48"/>
      <c r="L23" s="49"/>
      <c r="M23" s="35" t="str">
        <f t="shared" ref="M23:N36" si="27">IF(K23&gt;0,K23*34, " ")</f>
        <v xml:space="preserve"> </v>
      </c>
      <c r="N23" s="36" t="str">
        <f t="shared" si="27"/>
        <v xml:space="preserve"> </v>
      </c>
      <c r="O23" s="49"/>
      <c r="P23" s="49"/>
      <c r="Q23" s="35" t="str">
        <f t="shared" ref="Q23:R36" si="28">IF(O23&gt;0,O23*32, " ")</f>
        <v xml:space="preserve"> </v>
      </c>
      <c r="R23" s="36" t="str">
        <f t="shared" si="28"/>
        <v xml:space="preserve"> </v>
      </c>
      <c r="S23" s="82">
        <f t="shared" si="21"/>
        <v>2</v>
      </c>
      <c r="T23" s="35" t="str">
        <f t="shared" si="22"/>
        <v xml:space="preserve"> </v>
      </c>
      <c r="U23" s="35">
        <f t="shared" si="23"/>
        <v>68</v>
      </c>
      <c r="V23" s="36" t="str">
        <f t="shared" si="24"/>
        <v xml:space="preserve"> </v>
      </c>
      <c r="W23" s="13"/>
      <c r="X23" s="13"/>
    </row>
    <row r="24" spans="1:24" ht="12" customHeight="1" x14ac:dyDescent="0.2">
      <c r="A24" s="12">
        <v>4</v>
      </c>
      <c r="B24" s="60" t="s">
        <v>29</v>
      </c>
      <c r="C24" s="48"/>
      <c r="D24" s="49"/>
      <c r="E24" s="35" t="str">
        <f>IF(C24&gt;0,C24*34, " ")</f>
        <v xml:space="preserve"> </v>
      </c>
      <c r="F24" s="36" t="str">
        <f>IF(D24&gt;0,D24*34, " ")</f>
        <v xml:space="preserve"> </v>
      </c>
      <c r="G24" s="49">
        <v>4</v>
      </c>
      <c r="H24" s="49"/>
      <c r="I24" s="35">
        <f>IF(G24&gt;0,G24*34, " ")</f>
        <v>136</v>
      </c>
      <c r="J24" s="36" t="str">
        <f>IF(H24&gt;0,H24*34, " ")</f>
        <v xml:space="preserve"> </v>
      </c>
      <c r="K24" s="49"/>
      <c r="L24" s="49"/>
      <c r="M24" s="35" t="str">
        <f>IF(K24&gt;0,K24*34, " ")</f>
        <v xml:space="preserve"> </v>
      </c>
      <c r="N24" s="36" t="str">
        <f>IF(L24&gt;0,L24*34, " ")</f>
        <v xml:space="preserve"> </v>
      </c>
      <c r="O24" s="49"/>
      <c r="P24" s="49"/>
      <c r="Q24" s="35" t="str">
        <f>IF(O24&gt;0,O24*32, " ")</f>
        <v xml:space="preserve"> </v>
      </c>
      <c r="R24" s="36" t="str">
        <f>IF(P24&gt;0,P24*32, " ")</f>
        <v xml:space="preserve"> </v>
      </c>
      <c r="S24" s="82">
        <f t="shared" si="21"/>
        <v>4</v>
      </c>
      <c r="T24" s="35" t="str">
        <f t="shared" si="22"/>
        <v xml:space="preserve"> </v>
      </c>
      <c r="U24" s="35">
        <f t="shared" si="23"/>
        <v>136</v>
      </c>
      <c r="V24" s="36" t="str">
        <f t="shared" si="24"/>
        <v xml:space="preserve"> </v>
      </c>
      <c r="W24" s="13"/>
      <c r="X24" s="13"/>
    </row>
    <row r="25" spans="1:24" ht="12" customHeight="1" x14ac:dyDescent="0.2">
      <c r="A25" s="12">
        <v>5</v>
      </c>
      <c r="B25" s="60" t="s">
        <v>27</v>
      </c>
      <c r="C25" s="48"/>
      <c r="D25" s="49"/>
      <c r="E25" s="35" t="str">
        <f t="shared" si="25"/>
        <v xml:space="preserve"> </v>
      </c>
      <c r="F25" s="36" t="str">
        <f t="shared" si="25"/>
        <v xml:space="preserve"> </v>
      </c>
      <c r="G25" s="49">
        <v>4</v>
      </c>
      <c r="H25" s="49"/>
      <c r="I25" s="35">
        <f t="shared" si="26"/>
        <v>136</v>
      </c>
      <c r="J25" s="36" t="str">
        <f t="shared" si="26"/>
        <v xml:space="preserve"> </v>
      </c>
      <c r="K25" s="48"/>
      <c r="L25" s="49"/>
      <c r="M25" s="35" t="str">
        <f t="shared" si="27"/>
        <v xml:space="preserve"> </v>
      </c>
      <c r="N25" s="36" t="str">
        <f t="shared" si="27"/>
        <v xml:space="preserve"> </v>
      </c>
      <c r="O25" s="49"/>
      <c r="P25" s="49"/>
      <c r="Q25" s="35" t="str">
        <f t="shared" si="28"/>
        <v xml:space="preserve"> </v>
      </c>
      <c r="R25" s="36" t="str">
        <f t="shared" si="28"/>
        <v xml:space="preserve"> </v>
      </c>
      <c r="S25" s="82">
        <f t="shared" si="21"/>
        <v>4</v>
      </c>
      <c r="T25" s="35" t="str">
        <f t="shared" si="22"/>
        <v xml:space="preserve"> </v>
      </c>
      <c r="U25" s="35">
        <f t="shared" si="23"/>
        <v>136</v>
      </c>
      <c r="V25" s="36" t="str">
        <f t="shared" si="24"/>
        <v xml:space="preserve"> </v>
      </c>
      <c r="W25" s="13"/>
      <c r="X25" s="13"/>
    </row>
    <row r="26" spans="1:24" ht="12" customHeight="1" x14ac:dyDescent="0.2">
      <c r="A26" s="12">
        <v>6</v>
      </c>
      <c r="B26" s="60" t="s">
        <v>77</v>
      </c>
      <c r="C26" s="48"/>
      <c r="D26" s="49"/>
      <c r="E26" s="35" t="str">
        <f t="shared" si="25"/>
        <v xml:space="preserve"> </v>
      </c>
      <c r="F26" s="36" t="str">
        <f t="shared" si="25"/>
        <v xml:space="preserve"> </v>
      </c>
      <c r="G26" s="49">
        <v>2</v>
      </c>
      <c r="H26" s="49"/>
      <c r="I26" s="35">
        <f t="shared" si="26"/>
        <v>68</v>
      </c>
      <c r="J26" s="36" t="str">
        <f t="shared" si="26"/>
        <v xml:space="preserve"> </v>
      </c>
      <c r="K26" s="49">
        <v>2</v>
      </c>
      <c r="L26" s="49"/>
      <c r="M26" s="35">
        <f t="shared" si="27"/>
        <v>68</v>
      </c>
      <c r="N26" s="36" t="str">
        <f t="shared" si="27"/>
        <v xml:space="preserve"> </v>
      </c>
      <c r="O26" s="49">
        <v>2</v>
      </c>
      <c r="P26" s="49"/>
      <c r="Q26" s="35">
        <f t="shared" si="28"/>
        <v>64</v>
      </c>
      <c r="R26" s="36" t="str">
        <f t="shared" si="28"/>
        <v xml:space="preserve"> </v>
      </c>
      <c r="S26" s="82">
        <f t="shared" si="21"/>
        <v>6</v>
      </c>
      <c r="T26" s="35" t="str">
        <f t="shared" si="22"/>
        <v xml:space="preserve"> </v>
      </c>
      <c r="U26" s="35">
        <f t="shared" si="23"/>
        <v>200</v>
      </c>
      <c r="V26" s="36" t="str">
        <f t="shared" si="24"/>
        <v xml:space="preserve"> </v>
      </c>
      <c r="W26" s="13"/>
      <c r="X26" s="13"/>
    </row>
    <row r="27" spans="1:24" ht="12" customHeight="1" x14ac:dyDescent="0.2">
      <c r="A27" s="12">
        <v>7</v>
      </c>
      <c r="B27" s="60" t="s">
        <v>28</v>
      </c>
      <c r="C27" s="48"/>
      <c r="D27" s="49"/>
      <c r="E27" s="35" t="str">
        <f t="shared" si="25"/>
        <v xml:space="preserve"> </v>
      </c>
      <c r="F27" s="36" t="str">
        <f t="shared" si="25"/>
        <v xml:space="preserve"> </v>
      </c>
      <c r="G27" s="49">
        <v>3</v>
      </c>
      <c r="H27" s="49"/>
      <c r="I27" s="35">
        <f t="shared" si="26"/>
        <v>102</v>
      </c>
      <c r="J27" s="36" t="str">
        <f t="shared" si="26"/>
        <v xml:space="preserve"> </v>
      </c>
      <c r="K27" s="49"/>
      <c r="L27" s="49"/>
      <c r="M27" s="35" t="str">
        <f t="shared" si="27"/>
        <v xml:space="preserve"> </v>
      </c>
      <c r="N27" s="36" t="str">
        <f t="shared" si="27"/>
        <v xml:space="preserve"> </v>
      </c>
      <c r="O27" s="49"/>
      <c r="P27" s="49"/>
      <c r="Q27" s="35" t="str">
        <f>IF(O27&gt;0,O27*32, " ")</f>
        <v xml:space="preserve"> </v>
      </c>
      <c r="R27" s="36" t="str">
        <f>IF(P27&gt;0,P27*32, " ")</f>
        <v xml:space="preserve"> </v>
      </c>
      <c r="S27" s="82">
        <f t="shared" si="21"/>
        <v>3</v>
      </c>
      <c r="T27" s="35" t="str">
        <f t="shared" si="22"/>
        <v xml:space="preserve"> </v>
      </c>
      <c r="U27" s="35">
        <f t="shared" si="23"/>
        <v>102</v>
      </c>
      <c r="V27" s="36" t="str">
        <f t="shared" si="24"/>
        <v xml:space="preserve"> </v>
      </c>
      <c r="W27" s="13"/>
      <c r="X27" s="13"/>
    </row>
    <row r="28" spans="1:24" ht="12" customHeight="1" x14ac:dyDescent="0.2">
      <c r="A28" s="12">
        <v>8</v>
      </c>
      <c r="B28" s="58" t="s">
        <v>30</v>
      </c>
      <c r="C28" s="48"/>
      <c r="D28" s="49"/>
      <c r="E28" s="35" t="str">
        <f t="shared" si="25"/>
        <v xml:space="preserve"> </v>
      </c>
      <c r="F28" s="36" t="str">
        <f t="shared" si="25"/>
        <v xml:space="preserve"> </v>
      </c>
      <c r="G28" s="49"/>
      <c r="H28" s="49"/>
      <c r="I28" s="35" t="str">
        <f t="shared" si="26"/>
        <v xml:space="preserve"> </v>
      </c>
      <c r="J28" s="36" t="str">
        <f t="shared" si="26"/>
        <v xml:space="preserve"> </v>
      </c>
      <c r="K28" s="49">
        <v>2</v>
      </c>
      <c r="L28" s="49"/>
      <c r="M28" s="35">
        <f t="shared" si="27"/>
        <v>68</v>
      </c>
      <c r="N28" s="36" t="str">
        <f t="shared" si="27"/>
        <v xml:space="preserve"> </v>
      </c>
      <c r="O28" s="49"/>
      <c r="P28" s="49"/>
      <c r="Q28" s="35" t="str">
        <f t="shared" si="28"/>
        <v xml:space="preserve"> </v>
      </c>
      <c r="R28" s="36" t="str">
        <f t="shared" si="28"/>
        <v xml:space="preserve"> </v>
      </c>
      <c r="S28" s="82">
        <f t="shared" si="21"/>
        <v>2</v>
      </c>
      <c r="T28" s="35" t="str">
        <f t="shared" si="22"/>
        <v xml:space="preserve"> </v>
      </c>
      <c r="U28" s="35">
        <f t="shared" si="23"/>
        <v>68</v>
      </c>
      <c r="V28" s="36" t="str">
        <f t="shared" si="24"/>
        <v xml:space="preserve"> </v>
      </c>
      <c r="W28" s="13"/>
      <c r="X28" s="13"/>
    </row>
    <row r="29" spans="1:24" ht="12" customHeight="1" x14ac:dyDescent="0.2">
      <c r="A29" s="12">
        <v>9</v>
      </c>
      <c r="B29" s="58" t="s">
        <v>78</v>
      </c>
      <c r="C29" s="48"/>
      <c r="D29" s="49"/>
      <c r="E29" s="35" t="str">
        <f t="shared" si="25"/>
        <v xml:space="preserve"> </v>
      </c>
      <c r="F29" s="36" t="str">
        <f t="shared" si="25"/>
        <v xml:space="preserve"> </v>
      </c>
      <c r="G29" s="49"/>
      <c r="H29" s="49"/>
      <c r="I29" s="35" t="str">
        <f t="shared" si="26"/>
        <v xml:space="preserve"> </v>
      </c>
      <c r="J29" s="36" t="str">
        <f t="shared" si="26"/>
        <v xml:space="preserve"> </v>
      </c>
      <c r="K29" s="49">
        <v>2</v>
      </c>
      <c r="L29" s="49"/>
      <c r="M29" s="35">
        <f t="shared" si="27"/>
        <v>68</v>
      </c>
      <c r="N29" s="36" t="str">
        <f t="shared" si="27"/>
        <v xml:space="preserve"> </v>
      </c>
      <c r="O29" s="49">
        <v>2</v>
      </c>
      <c r="P29" s="49"/>
      <c r="Q29" s="35">
        <f t="shared" si="28"/>
        <v>64</v>
      </c>
      <c r="R29" s="36" t="str">
        <f t="shared" si="28"/>
        <v xml:space="preserve"> </v>
      </c>
      <c r="S29" s="82">
        <f t="shared" si="21"/>
        <v>4</v>
      </c>
      <c r="T29" s="35" t="str">
        <f t="shared" si="22"/>
        <v xml:space="preserve"> </v>
      </c>
      <c r="U29" s="35">
        <f t="shared" si="23"/>
        <v>132</v>
      </c>
      <c r="V29" s="36" t="str">
        <f t="shared" si="24"/>
        <v xml:space="preserve"> </v>
      </c>
      <c r="W29" s="13"/>
      <c r="X29" s="13"/>
    </row>
    <row r="30" spans="1:24" ht="12" customHeight="1" x14ac:dyDescent="0.2">
      <c r="A30" s="12">
        <v>10</v>
      </c>
      <c r="B30" s="58" t="s">
        <v>59</v>
      </c>
      <c r="C30" s="48"/>
      <c r="D30" s="49"/>
      <c r="E30" s="35" t="str">
        <f t="shared" si="25"/>
        <v xml:space="preserve"> </v>
      </c>
      <c r="F30" s="36" t="str">
        <f t="shared" si="25"/>
        <v xml:space="preserve"> </v>
      </c>
      <c r="G30" s="49"/>
      <c r="H30" s="49"/>
      <c r="I30" s="35" t="str">
        <f t="shared" si="26"/>
        <v xml:space="preserve"> </v>
      </c>
      <c r="J30" s="36" t="str">
        <f t="shared" si="26"/>
        <v xml:space="preserve"> </v>
      </c>
      <c r="K30" s="49">
        <v>3</v>
      </c>
      <c r="L30" s="49"/>
      <c r="M30" s="35">
        <f t="shared" si="27"/>
        <v>102</v>
      </c>
      <c r="N30" s="36" t="str">
        <f t="shared" si="27"/>
        <v xml:space="preserve"> </v>
      </c>
      <c r="O30" s="49"/>
      <c r="P30" s="49"/>
      <c r="Q30" s="35" t="str">
        <f t="shared" si="28"/>
        <v xml:space="preserve"> </v>
      </c>
      <c r="R30" s="36" t="str">
        <f t="shared" si="28"/>
        <v xml:space="preserve"> </v>
      </c>
      <c r="S30" s="82">
        <f t="shared" si="21"/>
        <v>3</v>
      </c>
      <c r="T30" s="35" t="str">
        <f t="shared" si="22"/>
        <v xml:space="preserve"> </v>
      </c>
      <c r="U30" s="35">
        <f t="shared" si="23"/>
        <v>102</v>
      </c>
      <c r="V30" s="36" t="str">
        <f t="shared" si="24"/>
        <v xml:space="preserve"> </v>
      </c>
      <c r="W30" s="13"/>
      <c r="X30" s="13"/>
    </row>
    <row r="31" spans="1:24" ht="12" customHeight="1" x14ac:dyDescent="0.2">
      <c r="A31" s="12">
        <v>11</v>
      </c>
      <c r="B31" s="58" t="s">
        <v>31</v>
      </c>
      <c r="C31" s="48"/>
      <c r="D31" s="49"/>
      <c r="E31" s="35" t="str">
        <f t="shared" si="25"/>
        <v xml:space="preserve"> </v>
      </c>
      <c r="F31" s="36" t="str">
        <f t="shared" si="25"/>
        <v xml:space="preserve"> </v>
      </c>
      <c r="G31" s="49"/>
      <c r="H31" s="49"/>
      <c r="I31" s="35" t="str">
        <f t="shared" si="26"/>
        <v xml:space="preserve"> </v>
      </c>
      <c r="J31" s="36" t="str">
        <f t="shared" si="26"/>
        <v xml:space="preserve"> </v>
      </c>
      <c r="K31" s="49"/>
      <c r="L31" s="49"/>
      <c r="M31" s="35" t="str">
        <f t="shared" si="27"/>
        <v xml:space="preserve"> </v>
      </c>
      <c r="N31" s="36" t="str">
        <f t="shared" si="27"/>
        <v xml:space="preserve"> </v>
      </c>
      <c r="O31" s="49">
        <v>2</v>
      </c>
      <c r="P31" s="49"/>
      <c r="Q31" s="35">
        <f t="shared" si="28"/>
        <v>64</v>
      </c>
      <c r="R31" s="36" t="str">
        <f t="shared" si="28"/>
        <v xml:space="preserve"> </v>
      </c>
      <c r="S31" s="82">
        <f t="shared" si="21"/>
        <v>2</v>
      </c>
      <c r="T31" s="35" t="str">
        <f t="shared" si="22"/>
        <v xml:space="preserve"> </v>
      </c>
      <c r="U31" s="35">
        <f t="shared" si="23"/>
        <v>64</v>
      </c>
      <c r="V31" s="36" t="str">
        <f t="shared" si="24"/>
        <v xml:space="preserve"> </v>
      </c>
      <c r="W31" s="13"/>
      <c r="X31" s="13"/>
    </row>
    <row r="32" spans="1:24" ht="12" customHeight="1" x14ac:dyDescent="0.2">
      <c r="A32" s="12">
        <v>12</v>
      </c>
      <c r="B32" s="58" t="s">
        <v>97</v>
      </c>
      <c r="C32" s="48"/>
      <c r="D32" s="49"/>
      <c r="E32" s="35" t="str">
        <f t="shared" si="25"/>
        <v xml:space="preserve"> </v>
      </c>
      <c r="F32" s="36" t="str">
        <f t="shared" si="25"/>
        <v xml:space="preserve"> </v>
      </c>
      <c r="G32" s="52"/>
      <c r="H32" s="49"/>
      <c r="I32" s="35" t="str">
        <f t="shared" si="26"/>
        <v xml:space="preserve"> </v>
      </c>
      <c r="J32" s="36" t="str">
        <f t="shared" si="26"/>
        <v xml:space="preserve"> </v>
      </c>
      <c r="K32" s="49"/>
      <c r="L32" s="49"/>
      <c r="M32" s="35" t="str">
        <f t="shared" si="27"/>
        <v xml:space="preserve"> </v>
      </c>
      <c r="N32" s="36" t="str">
        <f t="shared" si="27"/>
        <v xml:space="preserve"> </v>
      </c>
      <c r="O32" s="49">
        <v>2</v>
      </c>
      <c r="P32" s="49"/>
      <c r="Q32" s="35">
        <f t="shared" si="28"/>
        <v>64</v>
      </c>
      <c r="R32" s="36" t="str">
        <f t="shared" si="28"/>
        <v xml:space="preserve"> </v>
      </c>
      <c r="S32" s="82">
        <f t="shared" si="21"/>
        <v>2</v>
      </c>
      <c r="T32" s="35" t="str">
        <f t="shared" si="22"/>
        <v xml:space="preserve"> </v>
      </c>
      <c r="U32" s="35">
        <f t="shared" si="23"/>
        <v>64</v>
      </c>
      <c r="V32" s="36" t="str">
        <f t="shared" si="24"/>
        <v xml:space="preserve"> </v>
      </c>
      <c r="W32" s="13"/>
      <c r="X32" s="13"/>
    </row>
    <row r="33" spans="1:24" ht="12" customHeight="1" x14ac:dyDescent="0.2">
      <c r="A33" s="12">
        <v>13</v>
      </c>
      <c r="B33" s="58" t="s">
        <v>61</v>
      </c>
      <c r="C33" s="50"/>
      <c r="D33" s="51"/>
      <c r="E33" s="35"/>
      <c r="F33" s="36"/>
      <c r="G33" s="53"/>
      <c r="H33" s="51"/>
      <c r="I33" s="35"/>
      <c r="J33" s="36"/>
      <c r="K33" s="53"/>
      <c r="L33" s="51"/>
      <c r="M33" s="35"/>
      <c r="N33" s="36"/>
      <c r="O33" s="49">
        <v>2</v>
      </c>
      <c r="P33" s="51"/>
      <c r="Q33" s="35">
        <f t="shared" si="28"/>
        <v>64</v>
      </c>
      <c r="R33" s="36"/>
      <c r="S33" s="82">
        <f t="shared" si="21"/>
        <v>2</v>
      </c>
      <c r="T33" s="35" t="str">
        <f t="shared" si="22"/>
        <v xml:space="preserve"> </v>
      </c>
      <c r="U33" s="35">
        <f t="shared" si="23"/>
        <v>64</v>
      </c>
      <c r="V33" s="36" t="str">
        <f t="shared" si="24"/>
        <v xml:space="preserve"> </v>
      </c>
      <c r="W33" s="13"/>
      <c r="X33" s="13"/>
    </row>
    <row r="34" spans="1:24" ht="12" customHeight="1" x14ac:dyDescent="0.2">
      <c r="A34" s="12">
        <v>14</v>
      </c>
      <c r="B34" s="58" t="s">
        <v>34</v>
      </c>
      <c r="C34" s="50"/>
      <c r="D34" s="51"/>
      <c r="E34" s="35" t="str">
        <f>IF(C34&gt;0,C34*34, " ")</f>
        <v xml:space="preserve"> </v>
      </c>
      <c r="F34" s="36" t="str">
        <f>IF(D34&gt;0,D34*34, " ")</f>
        <v xml:space="preserve"> </v>
      </c>
      <c r="G34" s="53"/>
      <c r="H34" s="51"/>
      <c r="I34" s="35" t="str">
        <f>IF(G34&gt;0,G34*34, " ")</f>
        <v xml:space="preserve"> </v>
      </c>
      <c r="J34" s="36" t="str">
        <f>IF(H34&gt;0,H34*34, " ")</f>
        <v xml:space="preserve"> </v>
      </c>
      <c r="K34" s="53"/>
      <c r="L34" s="51">
        <v>5</v>
      </c>
      <c r="M34" s="35" t="str">
        <f>IF(K34&gt;0,K34*34, " ")</f>
        <v xml:space="preserve"> </v>
      </c>
      <c r="N34" s="36">
        <f>IF(L34&gt;0,L34*34, " ")</f>
        <v>170</v>
      </c>
      <c r="O34" s="49"/>
      <c r="P34" s="51">
        <v>5</v>
      </c>
      <c r="Q34" s="35" t="str">
        <f>IF(O34&gt;0,O34*32, " ")</f>
        <v xml:space="preserve"> </v>
      </c>
      <c r="R34" s="36">
        <f>IF(P34&gt;0,P34*32, " ")</f>
        <v>160</v>
      </c>
      <c r="S34" s="82" t="str">
        <f t="shared" si="21"/>
        <v xml:space="preserve"> </v>
      </c>
      <c r="T34" s="35">
        <f t="shared" si="22"/>
        <v>10</v>
      </c>
      <c r="U34" s="35" t="str">
        <f t="shared" si="23"/>
        <v xml:space="preserve"> </v>
      </c>
      <c r="V34" s="36">
        <f t="shared" si="24"/>
        <v>330</v>
      </c>
      <c r="W34" s="13"/>
      <c r="X34" s="13"/>
    </row>
    <row r="35" spans="1:24" ht="12" customHeight="1" x14ac:dyDescent="0.2">
      <c r="A35" s="6"/>
      <c r="B35" s="41" t="s">
        <v>74</v>
      </c>
      <c r="C35" s="50"/>
      <c r="D35" s="51"/>
      <c r="E35" s="35"/>
      <c r="F35" s="36"/>
      <c r="G35" s="53"/>
      <c r="H35" s="51"/>
      <c r="I35" s="35"/>
      <c r="J35" s="36"/>
      <c r="K35" s="53"/>
      <c r="L35" s="51"/>
      <c r="M35" s="35"/>
      <c r="N35" s="36"/>
      <c r="O35" s="49"/>
      <c r="P35" s="51"/>
      <c r="Q35" s="35"/>
      <c r="R35" s="36"/>
      <c r="S35" s="82" t="str">
        <f t="shared" si="21"/>
        <v xml:space="preserve"> </v>
      </c>
      <c r="T35" s="35" t="str">
        <f t="shared" si="22"/>
        <v xml:space="preserve"> </v>
      </c>
      <c r="U35" s="35" t="str">
        <f t="shared" si="23"/>
        <v xml:space="preserve"> </v>
      </c>
      <c r="V35" s="36" t="str">
        <f t="shared" si="24"/>
        <v xml:space="preserve"> </v>
      </c>
      <c r="W35" s="13"/>
      <c r="X35" s="13"/>
    </row>
    <row r="36" spans="1:24" ht="12" customHeight="1" thickBot="1" x14ac:dyDescent="0.25">
      <c r="A36" s="6"/>
      <c r="B36" s="41" t="s">
        <v>89</v>
      </c>
      <c r="C36" s="50"/>
      <c r="D36" s="51"/>
      <c r="E36" s="35" t="str">
        <f t="shared" si="25"/>
        <v xml:space="preserve"> </v>
      </c>
      <c r="F36" s="36" t="str">
        <f t="shared" si="25"/>
        <v xml:space="preserve"> </v>
      </c>
      <c r="G36" s="53"/>
      <c r="H36" s="51"/>
      <c r="I36" s="35" t="str">
        <f t="shared" si="26"/>
        <v xml:space="preserve"> </v>
      </c>
      <c r="J36" s="36" t="str">
        <f t="shared" si="26"/>
        <v xml:space="preserve"> </v>
      </c>
      <c r="K36" s="50"/>
      <c r="L36" s="51"/>
      <c r="M36" s="35" t="str">
        <f t="shared" si="27"/>
        <v xml:space="preserve"> </v>
      </c>
      <c r="N36" s="36" t="str">
        <f t="shared" si="27"/>
        <v xml:space="preserve"> </v>
      </c>
      <c r="O36" s="49"/>
      <c r="P36" s="51"/>
      <c r="Q36" s="35" t="str">
        <f t="shared" si="28"/>
        <v xml:space="preserve"> </v>
      </c>
      <c r="R36" s="83" t="str">
        <f t="shared" si="28"/>
        <v xml:space="preserve"> </v>
      </c>
      <c r="S36" s="87" t="str">
        <f t="shared" si="21"/>
        <v xml:space="preserve"> </v>
      </c>
      <c r="T36" s="88" t="str">
        <f t="shared" si="22"/>
        <v xml:space="preserve"> </v>
      </c>
      <c r="U36" s="88" t="str">
        <f t="shared" si="23"/>
        <v xml:space="preserve"> </v>
      </c>
      <c r="V36" s="83" t="str">
        <f t="shared" si="24"/>
        <v xml:space="preserve"> </v>
      </c>
      <c r="W36" s="13"/>
      <c r="X36" s="13"/>
    </row>
    <row r="37" spans="1:24" ht="15" customHeight="1" thickBot="1" x14ac:dyDescent="0.25">
      <c r="A37" s="140" t="s">
        <v>17</v>
      </c>
      <c r="B37" s="141"/>
      <c r="C37" s="95">
        <f>SUM(C7:C17)</f>
        <v>20</v>
      </c>
      <c r="D37" s="20">
        <f t="shared" ref="D37:V37" si="29">SUM(D7:D19)</f>
        <v>2</v>
      </c>
      <c r="E37" s="72">
        <f>SUM(E7:E17)</f>
        <v>680</v>
      </c>
      <c r="F37" s="21">
        <f t="shared" si="29"/>
        <v>68</v>
      </c>
      <c r="G37" s="95">
        <f>SUM(G7:G17)</f>
        <v>14</v>
      </c>
      <c r="H37" s="20">
        <f t="shared" si="29"/>
        <v>0</v>
      </c>
      <c r="I37" s="72">
        <f>SUM(I7:I17)</f>
        <v>476</v>
      </c>
      <c r="J37" s="21">
        <f t="shared" si="29"/>
        <v>0</v>
      </c>
      <c r="K37" s="95">
        <f>SUM(K7:K17)</f>
        <v>13</v>
      </c>
      <c r="L37" s="20">
        <f t="shared" si="29"/>
        <v>0</v>
      </c>
      <c r="M37" s="72">
        <f>SUM(M7:M17)</f>
        <v>442</v>
      </c>
      <c r="N37" s="21">
        <f t="shared" si="29"/>
        <v>0</v>
      </c>
      <c r="O37" s="95">
        <f>SUM(O7:O17)</f>
        <v>11</v>
      </c>
      <c r="P37" s="20">
        <f t="shared" si="29"/>
        <v>0</v>
      </c>
      <c r="Q37" s="72">
        <f>SUM(Q7:Q17)</f>
        <v>352</v>
      </c>
      <c r="R37" s="21">
        <f t="shared" si="29"/>
        <v>0</v>
      </c>
      <c r="S37" s="96">
        <f>SUM(S7:S17)</f>
        <v>58</v>
      </c>
      <c r="T37" s="89">
        <f t="shared" si="29"/>
        <v>2</v>
      </c>
      <c r="U37" s="80">
        <f>SUM(U7:U17)</f>
        <v>1950</v>
      </c>
      <c r="V37" s="92">
        <f t="shared" si="29"/>
        <v>68</v>
      </c>
      <c r="W37" s="13"/>
      <c r="X37" s="13"/>
    </row>
    <row r="38" spans="1:24" ht="15" customHeight="1" thickBot="1" x14ac:dyDescent="0.25">
      <c r="A38" s="142" t="s">
        <v>18</v>
      </c>
      <c r="B38" s="143"/>
      <c r="C38" s="22">
        <f t="shared" ref="C38:V38" si="30">SUM(C21:C36)</f>
        <v>8</v>
      </c>
      <c r="D38" s="23">
        <f t="shared" si="30"/>
        <v>0</v>
      </c>
      <c r="E38" s="23">
        <f t="shared" si="30"/>
        <v>272</v>
      </c>
      <c r="F38" s="24">
        <f t="shared" si="30"/>
        <v>0</v>
      </c>
      <c r="G38" s="22">
        <f t="shared" si="30"/>
        <v>16</v>
      </c>
      <c r="H38" s="23">
        <f t="shared" si="30"/>
        <v>0</v>
      </c>
      <c r="I38" s="23">
        <f t="shared" si="30"/>
        <v>544</v>
      </c>
      <c r="J38" s="24">
        <f t="shared" si="30"/>
        <v>0</v>
      </c>
      <c r="K38" s="22">
        <f t="shared" si="30"/>
        <v>12</v>
      </c>
      <c r="L38" s="23">
        <f t="shared" si="30"/>
        <v>5</v>
      </c>
      <c r="M38" s="23">
        <f t="shared" si="30"/>
        <v>408</v>
      </c>
      <c r="N38" s="24">
        <f t="shared" si="30"/>
        <v>170</v>
      </c>
      <c r="O38" s="22">
        <f t="shared" si="30"/>
        <v>12</v>
      </c>
      <c r="P38" s="23">
        <f t="shared" si="30"/>
        <v>7</v>
      </c>
      <c r="Q38" s="23">
        <f t="shared" si="30"/>
        <v>384</v>
      </c>
      <c r="R38" s="24">
        <f t="shared" si="30"/>
        <v>224</v>
      </c>
      <c r="S38" s="22">
        <f t="shared" si="30"/>
        <v>48</v>
      </c>
      <c r="T38" s="23">
        <f t="shared" si="30"/>
        <v>12</v>
      </c>
      <c r="U38" s="23">
        <f t="shared" si="30"/>
        <v>1608</v>
      </c>
      <c r="V38" s="24">
        <f t="shared" si="30"/>
        <v>394</v>
      </c>
      <c r="W38" s="25"/>
      <c r="X38" s="25"/>
    </row>
    <row r="39" spans="1:24" ht="15" customHeight="1" thickTop="1" thickBot="1" x14ac:dyDescent="0.25">
      <c r="A39" s="134" t="s">
        <v>19</v>
      </c>
      <c r="B39" s="135"/>
      <c r="C39" s="110">
        <f>C37+C38</f>
        <v>28</v>
      </c>
      <c r="D39" s="111">
        <f t="shared" ref="D39:V39" si="31">D37+D38</f>
        <v>2</v>
      </c>
      <c r="E39" s="111">
        <f t="shared" si="31"/>
        <v>952</v>
      </c>
      <c r="F39" s="28">
        <f t="shared" si="31"/>
        <v>68</v>
      </c>
      <c r="G39" s="110">
        <f t="shared" si="31"/>
        <v>30</v>
      </c>
      <c r="H39" s="111">
        <f t="shared" si="31"/>
        <v>0</v>
      </c>
      <c r="I39" s="111">
        <f t="shared" si="31"/>
        <v>1020</v>
      </c>
      <c r="J39" s="28">
        <f t="shared" si="31"/>
        <v>0</v>
      </c>
      <c r="K39" s="110">
        <f t="shared" si="31"/>
        <v>25</v>
      </c>
      <c r="L39" s="111">
        <f t="shared" si="31"/>
        <v>5</v>
      </c>
      <c r="M39" s="111">
        <f t="shared" si="31"/>
        <v>850</v>
      </c>
      <c r="N39" s="28">
        <f t="shared" si="31"/>
        <v>170</v>
      </c>
      <c r="O39" s="110">
        <f t="shared" si="31"/>
        <v>23</v>
      </c>
      <c r="P39" s="111">
        <f t="shared" si="31"/>
        <v>7</v>
      </c>
      <c r="Q39" s="111">
        <f t="shared" si="31"/>
        <v>736</v>
      </c>
      <c r="R39" s="28">
        <f t="shared" si="31"/>
        <v>224</v>
      </c>
      <c r="S39" s="110">
        <f t="shared" si="31"/>
        <v>106</v>
      </c>
      <c r="T39" s="111">
        <f t="shared" si="31"/>
        <v>14</v>
      </c>
      <c r="U39" s="111">
        <f t="shared" si="31"/>
        <v>3558</v>
      </c>
      <c r="V39" s="28">
        <f t="shared" si="31"/>
        <v>462</v>
      </c>
      <c r="W39" s="29"/>
      <c r="X39" s="29"/>
    </row>
    <row r="40" spans="1:24" ht="15" customHeight="1" thickTop="1" thickBot="1" x14ac:dyDescent="0.25">
      <c r="A40" s="136"/>
      <c r="B40" s="137"/>
      <c r="C40" s="129">
        <f>C39+D39</f>
        <v>30</v>
      </c>
      <c r="D40" s="130"/>
      <c r="E40" s="131">
        <f>E39+F39</f>
        <v>1020</v>
      </c>
      <c r="F40" s="132"/>
      <c r="G40" s="129">
        <f>G39+H39</f>
        <v>30</v>
      </c>
      <c r="H40" s="130"/>
      <c r="I40" s="131">
        <f>I39+J39</f>
        <v>1020</v>
      </c>
      <c r="J40" s="132"/>
      <c r="K40" s="129">
        <f>K39+L39</f>
        <v>30</v>
      </c>
      <c r="L40" s="130"/>
      <c r="M40" s="131">
        <f>M39+N39</f>
        <v>1020</v>
      </c>
      <c r="N40" s="132"/>
      <c r="O40" s="129">
        <f>O39+P39</f>
        <v>30</v>
      </c>
      <c r="P40" s="130"/>
      <c r="Q40" s="131">
        <f>Q39+R39</f>
        <v>960</v>
      </c>
      <c r="R40" s="132"/>
      <c r="S40" s="129">
        <f>S39+T39</f>
        <v>120</v>
      </c>
      <c r="T40" s="130"/>
      <c r="U40" s="131">
        <f>U39+V39</f>
        <v>4020</v>
      </c>
      <c r="V40" s="132"/>
      <c r="W40" s="29"/>
      <c r="X40" s="29"/>
    </row>
    <row r="41" spans="1:24" ht="6" customHeight="1" thickTop="1" x14ac:dyDescent="0.2">
      <c r="A41" s="30"/>
      <c r="B41" s="70"/>
      <c r="C41" s="31"/>
      <c r="D41" s="31"/>
      <c r="E41" s="31"/>
      <c r="F41" s="31"/>
      <c r="G41" s="31"/>
      <c r="H41" s="31"/>
      <c r="I41" s="31"/>
      <c r="J41" s="71"/>
      <c r="K41" s="31"/>
      <c r="L41" s="31"/>
      <c r="M41" s="31"/>
      <c r="N41" s="31"/>
      <c r="O41" s="31"/>
      <c r="P41" s="31"/>
      <c r="Q41" s="31"/>
      <c r="R41" s="31"/>
      <c r="S41" s="31"/>
      <c r="T41" s="13"/>
      <c r="U41" s="31"/>
      <c r="V41" s="13"/>
      <c r="W41" s="13"/>
      <c r="X41" s="13"/>
    </row>
    <row r="42" spans="1:24" ht="25.15" customHeight="1" x14ac:dyDescent="0.2">
      <c r="B42" s="133" t="s">
        <v>83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</row>
    <row r="43" spans="1:24" ht="12" customHeight="1" x14ac:dyDescent="0.2">
      <c r="B43" s="70" t="s">
        <v>67</v>
      </c>
    </row>
    <row r="44" spans="1:24" ht="12" customHeight="1" x14ac:dyDescent="0.2">
      <c r="B44" s="70" t="s">
        <v>68</v>
      </c>
    </row>
    <row r="45" spans="1:24" ht="12" customHeight="1" x14ac:dyDescent="0.2">
      <c r="B45" s="71" t="s">
        <v>90</v>
      </c>
    </row>
    <row r="46" spans="1:24" ht="15" customHeight="1" x14ac:dyDescent="0.2"/>
    <row r="47" spans="1:24" ht="15" customHeight="1" x14ac:dyDescent="0.2"/>
    <row r="48" spans="1:24" ht="15" customHeight="1" x14ac:dyDescent="0.2"/>
    <row r="49" ht="15" customHeight="1" x14ac:dyDescent="0.2"/>
  </sheetData>
  <mergeCells count="34">
    <mergeCell ref="B42:V42"/>
    <mergeCell ref="I40:J40"/>
    <mergeCell ref="U40:V40"/>
    <mergeCell ref="K40:L40"/>
    <mergeCell ref="M40:N40"/>
    <mergeCell ref="O40:P40"/>
    <mergeCell ref="Q40:R40"/>
    <mergeCell ref="S40:T40"/>
    <mergeCell ref="A37:B37"/>
    <mergeCell ref="A39:B40"/>
    <mergeCell ref="C40:D40"/>
    <mergeCell ref="E40:F40"/>
    <mergeCell ref="G40:H40"/>
    <mergeCell ref="A38:B38"/>
    <mergeCell ref="O4:R4"/>
    <mergeCell ref="S4:V4"/>
    <mergeCell ref="C5:D5"/>
    <mergeCell ref="E5:F5"/>
    <mergeCell ref="G5:H5"/>
    <mergeCell ref="I5:J5"/>
    <mergeCell ref="K5:L5"/>
    <mergeCell ref="M5:N5"/>
    <mergeCell ref="O5:P5"/>
    <mergeCell ref="Q5:R5"/>
    <mergeCell ref="K4:N4"/>
    <mergeCell ref="S5:T5"/>
    <mergeCell ref="U5:V5"/>
    <mergeCell ref="A6:B6"/>
    <mergeCell ref="A20:B20"/>
    <mergeCell ref="A1:G1"/>
    <mergeCell ref="A2:G2"/>
    <mergeCell ref="A4:B5"/>
    <mergeCell ref="C4:F4"/>
    <mergeCell ref="G4:J4"/>
  </mergeCells>
  <phoneticPr fontId="0" type="noConversion"/>
  <printOptions horizontalCentered="1" verticalCentered="1"/>
  <pageMargins left="0.19685039370078741" right="0.19685039370078741" top="0.19685039370078741" bottom="0.15748031496062992" header="0.19685039370078741" footer="0.19685039370078741"/>
  <pageSetup paperSize="9" orientation="landscape" horizontalDpi="300" verticalDpi="300" r:id="rId1"/>
  <headerFooter alignWithMargins="0"/>
  <ignoredErrors>
    <ignoredError sqref="R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X40"/>
  <sheetViews>
    <sheetView workbookViewId="0">
      <selection activeCell="A2" sqref="A2:G2"/>
    </sheetView>
  </sheetViews>
  <sheetFormatPr defaultColWidth="9.140625" defaultRowHeight="12.75" x14ac:dyDescent="0.2"/>
  <cols>
    <col min="1" max="1" width="3.42578125" style="3" customWidth="1"/>
    <col min="2" max="2" width="38" style="3" customWidth="1"/>
    <col min="3" max="15" width="5.7109375" style="3" customWidth="1"/>
    <col min="16" max="16" width="5.7109375" style="4" customWidth="1"/>
    <col min="17" max="17" width="5.7109375" style="3" customWidth="1"/>
    <col min="18" max="18" width="5.7109375" style="4" customWidth="1"/>
    <col min="19" max="20" width="6.140625" style="4" customWidth="1"/>
    <col min="21" max="21" width="26.85546875" style="3" customWidth="1"/>
    <col min="22" max="16384" width="9.140625" style="3"/>
  </cols>
  <sheetData>
    <row r="1" spans="1:20" ht="12" customHeight="1" x14ac:dyDescent="0.2">
      <c r="A1" s="144" t="s">
        <v>49</v>
      </c>
      <c r="B1" s="145"/>
      <c r="C1" s="145"/>
      <c r="D1" s="145"/>
      <c r="E1" s="145"/>
      <c r="F1" s="145"/>
      <c r="G1" s="145"/>
    </row>
    <row r="2" spans="1:20" ht="12" customHeight="1" x14ac:dyDescent="0.2">
      <c r="A2" s="146" t="s">
        <v>45</v>
      </c>
      <c r="B2" s="147"/>
      <c r="C2" s="147"/>
      <c r="D2" s="147"/>
      <c r="E2" s="147"/>
      <c r="F2" s="147"/>
      <c r="G2" s="147"/>
    </row>
    <row r="3" spans="1:20" ht="12" customHeight="1" x14ac:dyDescent="0.2">
      <c r="A3" s="1"/>
      <c r="B3" s="2"/>
    </row>
    <row r="4" spans="1:20" ht="12" customHeight="1" x14ac:dyDescent="0.2">
      <c r="A4" s="148" t="s">
        <v>0</v>
      </c>
      <c r="B4" s="149"/>
      <c r="C4" s="118" t="s">
        <v>1</v>
      </c>
      <c r="D4" s="123"/>
      <c r="E4" s="123"/>
      <c r="F4" s="124"/>
      <c r="G4" s="117" t="s">
        <v>2</v>
      </c>
      <c r="H4" s="123"/>
      <c r="I4" s="123"/>
      <c r="J4" s="123"/>
      <c r="K4" s="118" t="s">
        <v>3</v>
      </c>
      <c r="L4" s="123"/>
      <c r="M4" s="123"/>
      <c r="N4" s="124"/>
      <c r="O4" s="125" t="s">
        <v>5</v>
      </c>
      <c r="P4" s="126"/>
      <c r="Q4" s="126"/>
      <c r="R4" s="127"/>
      <c r="S4" s="7"/>
      <c r="T4" s="7"/>
    </row>
    <row r="5" spans="1:20" ht="12" customHeight="1" x14ac:dyDescent="0.2">
      <c r="A5" s="150"/>
      <c r="B5" s="151"/>
      <c r="C5" s="118" t="s">
        <v>6</v>
      </c>
      <c r="D5" s="119"/>
      <c r="E5" s="116" t="s">
        <v>7</v>
      </c>
      <c r="F5" s="120"/>
      <c r="G5" s="117" t="s">
        <v>6</v>
      </c>
      <c r="H5" s="119"/>
      <c r="I5" s="116" t="s">
        <v>7</v>
      </c>
      <c r="J5" s="117"/>
      <c r="K5" s="118" t="s">
        <v>6</v>
      </c>
      <c r="L5" s="119"/>
      <c r="M5" s="116" t="s">
        <v>7</v>
      </c>
      <c r="N5" s="120"/>
      <c r="O5" s="118" t="s">
        <v>6</v>
      </c>
      <c r="P5" s="119"/>
      <c r="Q5" s="116" t="s">
        <v>7</v>
      </c>
      <c r="R5" s="120"/>
      <c r="S5" s="7"/>
      <c r="T5" s="7"/>
    </row>
    <row r="6" spans="1:20" ht="12" customHeight="1" thickBot="1" x14ac:dyDescent="0.25">
      <c r="A6" s="121" t="s">
        <v>8</v>
      </c>
      <c r="B6" s="122"/>
      <c r="C6" s="8" t="s">
        <v>9</v>
      </c>
      <c r="D6" s="9" t="s">
        <v>10</v>
      </c>
      <c r="E6" s="9" t="s">
        <v>9</v>
      </c>
      <c r="F6" s="10" t="s">
        <v>10</v>
      </c>
      <c r="G6" s="11" t="s">
        <v>9</v>
      </c>
      <c r="H6" s="9" t="s">
        <v>10</v>
      </c>
      <c r="I6" s="9" t="s">
        <v>9</v>
      </c>
      <c r="J6" s="5" t="s">
        <v>10</v>
      </c>
      <c r="K6" s="8" t="s">
        <v>9</v>
      </c>
      <c r="L6" s="9" t="s">
        <v>10</v>
      </c>
      <c r="M6" s="9" t="s">
        <v>9</v>
      </c>
      <c r="N6" s="10" t="s">
        <v>10</v>
      </c>
      <c r="O6" s="67" t="s">
        <v>9</v>
      </c>
      <c r="P6" s="65" t="s">
        <v>10</v>
      </c>
      <c r="Q6" s="65" t="s">
        <v>9</v>
      </c>
      <c r="R6" s="66" t="s">
        <v>10</v>
      </c>
      <c r="S6" s="7"/>
      <c r="T6" s="7"/>
    </row>
    <row r="7" spans="1:20" ht="12" customHeight="1" x14ac:dyDescent="0.2">
      <c r="A7" s="12">
        <v>1</v>
      </c>
      <c r="B7" s="38" t="s">
        <v>11</v>
      </c>
      <c r="C7" s="39">
        <v>3</v>
      </c>
      <c r="D7" s="40"/>
      <c r="E7" s="32">
        <f>IF(C7&gt;0,C7*34, " ")</f>
        <v>102</v>
      </c>
      <c r="F7" s="33" t="str">
        <f>IF(D7&gt;0,D7*34, " ")</f>
        <v xml:space="preserve"> </v>
      </c>
      <c r="G7" s="45">
        <v>2</v>
      </c>
      <c r="H7" s="40"/>
      <c r="I7" s="32">
        <f>IF(G7&gt;0,G7*34, " ")</f>
        <v>68</v>
      </c>
      <c r="J7" s="33" t="str">
        <f>IF(H7&gt;0,H7*34, " ")</f>
        <v xml:space="preserve"> </v>
      </c>
      <c r="K7" s="39">
        <v>2</v>
      </c>
      <c r="L7" s="40"/>
      <c r="M7" s="32">
        <f>IF(K7&gt;0,K7*32, " ")</f>
        <v>64</v>
      </c>
      <c r="N7" s="33" t="str">
        <f>IF(L7&gt;0,L7*32, " ")</f>
        <v xml:space="preserve"> </v>
      </c>
      <c r="O7" s="84">
        <f t="shared" ref="O7:O12" si="0">IF(C7+G7+K7&gt;0,C7+G7+K7, " ")</f>
        <v>7</v>
      </c>
      <c r="P7" s="85" t="str">
        <f t="shared" ref="P7:P13" si="1">IF(D7+H7+L7&gt;0, D7+H7+L7, " ")</f>
        <v xml:space="preserve"> </v>
      </c>
      <c r="Q7" s="85">
        <f>IF(O7&lt;&gt;" ", (IF(E7&lt;&gt;" ", E7, 0)+IF(I7&lt;&gt;" ", I7, 0)+IF(M7&lt;&gt;" ", M7, 0)), " ")</f>
        <v>234</v>
      </c>
      <c r="R7" s="86" t="str">
        <f>IF(P7&lt;&gt;" ", (IF(F7&lt;&gt;" ", F7, 0)+IF(J7&lt;&gt;" ", J7, 0)+IF(N7&lt;&gt;" ", N7, 0)), " ")</f>
        <v xml:space="preserve"> </v>
      </c>
      <c r="S7" s="13"/>
      <c r="T7" s="13"/>
    </row>
    <row r="8" spans="1:20" ht="12" customHeight="1" x14ac:dyDescent="0.2">
      <c r="A8" s="12">
        <v>2</v>
      </c>
      <c r="B8" s="41" t="s">
        <v>12</v>
      </c>
      <c r="C8" s="42">
        <v>2</v>
      </c>
      <c r="D8" s="43"/>
      <c r="E8" s="35">
        <f>IF(C8&gt;0,C8*34, " ")</f>
        <v>68</v>
      </c>
      <c r="F8" s="36" t="str">
        <f>IF(D8&gt;0,D8*34, " ")</f>
        <v xml:space="preserve"> </v>
      </c>
      <c r="G8" s="46">
        <v>2</v>
      </c>
      <c r="H8" s="43"/>
      <c r="I8" s="35">
        <f>IF(G8&gt;0,G8*34, " ")</f>
        <v>68</v>
      </c>
      <c r="J8" s="36" t="str">
        <f>IF(H8&gt;0,H8*34, " ")</f>
        <v xml:space="preserve"> </v>
      </c>
      <c r="K8" s="42"/>
      <c r="L8" s="43"/>
      <c r="M8" s="35" t="str">
        <f>IF(K8&gt;0,K8*32, " ")</f>
        <v xml:space="preserve"> </v>
      </c>
      <c r="N8" s="36" t="str">
        <f>IF(L8&gt;0,L8*32, " ")</f>
        <v xml:space="preserve"> </v>
      </c>
      <c r="O8" s="82">
        <f t="shared" si="0"/>
        <v>4</v>
      </c>
      <c r="P8" s="35" t="str">
        <f t="shared" si="1"/>
        <v xml:space="preserve"> </v>
      </c>
      <c r="Q8" s="35">
        <f t="shared" ref="Q8:Q13" si="2">IF(O8&lt;&gt;" ", (IF(E8&lt;&gt;" ", E8, 0)+IF(I8&lt;&gt;" ", I8, 0)+IF(M8&lt;&gt;" ", M8, 0)), " ")</f>
        <v>136</v>
      </c>
      <c r="R8" s="36" t="str">
        <f t="shared" ref="R8:R13" si="3">IF(P8&lt;&gt;" ", (IF(F8&lt;&gt;" ", F8, 0)+IF(J8&lt;&gt;" ", J8, 0)+IF(N8&lt;&gt;" ", N8, 0)), " ")</f>
        <v xml:space="preserve"> </v>
      </c>
      <c r="S8" s="13"/>
      <c r="T8" s="13"/>
    </row>
    <row r="9" spans="1:20" ht="12" customHeight="1" x14ac:dyDescent="0.2">
      <c r="A9" s="12">
        <v>3</v>
      </c>
      <c r="B9" s="41" t="s">
        <v>14</v>
      </c>
      <c r="C9" s="42">
        <v>2</v>
      </c>
      <c r="D9" s="43"/>
      <c r="E9" s="35">
        <f t="shared" ref="E9:F12" si="4">IF(C9&gt;0,C9*34, " ")</f>
        <v>68</v>
      </c>
      <c r="F9" s="36" t="str">
        <f t="shared" si="4"/>
        <v xml:space="preserve"> </v>
      </c>
      <c r="G9" s="43">
        <v>2</v>
      </c>
      <c r="H9" s="43"/>
      <c r="I9" s="35">
        <f t="shared" ref="I9:J13" si="5">IF(G9&gt;0,G9*34, " ")</f>
        <v>68</v>
      </c>
      <c r="J9" s="36" t="str">
        <f t="shared" si="5"/>
        <v xml:space="preserve"> </v>
      </c>
      <c r="K9" s="42">
        <v>2</v>
      </c>
      <c r="L9" s="43"/>
      <c r="M9" s="35">
        <f t="shared" ref="M9:N13" si="6">IF(K9&gt;0,K9*32, " ")</f>
        <v>64</v>
      </c>
      <c r="N9" s="36" t="str">
        <f t="shared" si="6"/>
        <v xml:space="preserve"> </v>
      </c>
      <c r="O9" s="82">
        <f t="shared" si="0"/>
        <v>6</v>
      </c>
      <c r="P9" s="35" t="str">
        <f t="shared" si="1"/>
        <v xml:space="preserve"> </v>
      </c>
      <c r="Q9" s="35">
        <f t="shared" si="2"/>
        <v>200</v>
      </c>
      <c r="R9" s="36" t="str">
        <f t="shared" si="3"/>
        <v xml:space="preserve"> </v>
      </c>
      <c r="S9" s="13"/>
      <c r="T9" s="13"/>
    </row>
    <row r="10" spans="1:20" ht="12" customHeight="1" x14ac:dyDescent="0.2">
      <c r="A10" s="12">
        <v>4</v>
      </c>
      <c r="B10" s="44" t="s">
        <v>15</v>
      </c>
      <c r="C10" s="42">
        <v>3</v>
      </c>
      <c r="D10" s="43"/>
      <c r="E10" s="35">
        <f t="shared" si="4"/>
        <v>102</v>
      </c>
      <c r="F10" s="36" t="str">
        <f t="shared" si="4"/>
        <v xml:space="preserve"> </v>
      </c>
      <c r="G10" s="43">
        <v>2</v>
      </c>
      <c r="H10" s="43"/>
      <c r="I10" s="35">
        <f t="shared" si="5"/>
        <v>68</v>
      </c>
      <c r="J10" s="36" t="str">
        <f t="shared" si="5"/>
        <v xml:space="preserve"> </v>
      </c>
      <c r="K10" s="42">
        <v>2</v>
      </c>
      <c r="L10" s="43"/>
      <c r="M10" s="35">
        <f t="shared" si="6"/>
        <v>64</v>
      </c>
      <c r="N10" s="36" t="str">
        <f t="shared" si="6"/>
        <v xml:space="preserve"> </v>
      </c>
      <c r="O10" s="82">
        <f t="shared" si="0"/>
        <v>7</v>
      </c>
      <c r="P10" s="35" t="str">
        <f t="shared" si="1"/>
        <v xml:space="preserve"> </v>
      </c>
      <c r="Q10" s="35">
        <f t="shared" si="2"/>
        <v>234</v>
      </c>
      <c r="R10" s="36" t="str">
        <f t="shared" si="3"/>
        <v xml:space="preserve"> </v>
      </c>
      <c r="S10" s="13"/>
      <c r="T10" s="13"/>
    </row>
    <row r="11" spans="1:20" ht="12" customHeight="1" x14ac:dyDescent="0.2">
      <c r="A11" s="12">
        <v>5</v>
      </c>
      <c r="B11" s="44" t="s">
        <v>20</v>
      </c>
      <c r="C11" s="42"/>
      <c r="D11" s="43">
        <v>2</v>
      </c>
      <c r="E11" s="35" t="str">
        <f t="shared" si="4"/>
        <v xml:space="preserve"> </v>
      </c>
      <c r="F11" s="36">
        <f t="shared" si="4"/>
        <v>68</v>
      </c>
      <c r="G11" s="43"/>
      <c r="H11" s="43"/>
      <c r="I11" s="35" t="str">
        <f t="shared" si="5"/>
        <v xml:space="preserve"> </v>
      </c>
      <c r="J11" s="36" t="str">
        <f t="shared" si="5"/>
        <v xml:space="preserve"> </v>
      </c>
      <c r="K11" s="42"/>
      <c r="L11" s="43"/>
      <c r="M11" s="35" t="str">
        <f t="shared" si="6"/>
        <v xml:space="preserve"> </v>
      </c>
      <c r="N11" s="36" t="str">
        <f t="shared" si="6"/>
        <v xml:space="preserve"> </v>
      </c>
      <c r="O11" s="82" t="str">
        <f t="shared" si="0"/>
        <v xml:space="preserve"> </v>
      </c>
      <c r="P11" s="35">
        <f t="shared" si="1"/>
        <v>2</v>
      </c>
      <c r="Q11" s="35" t="str">
        <f t="shared" si="2"/>
        <v xml:space="preserve"> </v>
      </c>
      <c r="R11" s="36">
        <f t="shared" si="3"/>
        <v>68</v>
      </c>
      <c r="S11" s="13"/>
      <c r="T11" s="13"/>
    </row>
    <row r="12" spans="1:20" ht="12" customHeight="1" x14ac:dyDescent="0.2">
      <c r="A12" s="12">
        <v>6</v>
      </c>
      <c r="B12" s="41" t="s">
        <v>13</v>
      </c>
      <c r="C12" s="42">
        <v>2</v>
      </c>
      <c r="D12" s="43"/>
      <c r="E12" s="35">
        <f t="shared" si="4"/>
        <v>68</v>
      </c>
      <c r="F12" s="36" t="str">
        <f t="shared" si="4"/>
        <v xml:space="preserve"> </v>
      </c>
      <c r="G12" s="43"/>
      <c r="H12" s="43"/>
      <c r="I12" s="35" t="str">
        <f t="shared" si="5"/>
        <v xml:space="preserve"> </v>
      </c>
      <c r="J12" s="36" t="str">
        <f t="shared" si="5"/>
        <v xml:space="preserve"> </v>
      </c>
      <c r="K12" s="42"/>
      <c r="L12" s="43"/>
      <c r="M12" s="35" t="str">
        <f t="shared" si="6"/>
        <v xml:space="preserve"> </v>
      </c>
      <c r="N12" s="36" t="str">
        <f t="shared" si="6"/>
        <v xml:space="preserve"> </v>
      </c>
      <c r="O12" s="82">
        <f t="shared" si="0"/>
        <v>2</v>
      </c>
      <c r="P12" s="35" t="str">
        <f t="shared" si="1"/>
        <v xml:space="preserve"> </v>
      </c>
      <c r="Q12" s="35">
        <f t="shared" si="2"/>
        <v>68</v>
      </c>
      <c r="R12" s="36" t="str">
        <f t="shared" si="3"/>
        <v xml:space="preserve"> </v>
      </c>
      <c r="S12" s="13"/>
      <c r="T12" s="13"/>
    </row>
    <row r="13" spans="1:20" ht="12" customHeight="1" x14ac:dyDescent="0.2">
      <c r="A13" s="12">
        <v>7</v>
      </c>
      <c r="B13" s="41" t="s">
        <v>79</v>
      </c>
      <c r="C13" s="42"/>
      <c r="D13" s="43"/>
      <c r="E13" s="35" t="str">
        <f>IF(C13&gt;0,C13*34, " ")</f>
        <v xml:space="preserve"> </v>
      </c>
      <c r="F13" s="36" t="str">
        <f>IF(D13&gt;0,D13*34, " ")</f>
        <v xml:space="preserve"> </v>
      </c>
      <c r="G13" s="43"/>
      <c r="H13" s="43"/>
      <c r="I13" s="35" t="str">
        <f t="shared" si="5"/>
        <v xml:space="preserve"> </v>
      </c>
      <c r="J13" s="36" t="str">
        <f>IF(H13&gt;0,H13*34, " ")</f>
        <v xml:space="preserve"> </v>
      </c>
      <c r="K13" s="42">
        <v>2</v>
      </c>
      <c r="L13" s="43"/>
      <c r="M13" s="35">
        <f t="shared" si="6"/>
        <v>64</v>
      </c>
      <c r="N13" s="36" t="str">
        <f>IF(L13&gt;0,L13*32, " ")</f>
        <v xml:space="preserve"> </v>
      </c>
      <c r="O13" s="82">
        <v>2</v>
      </c>
      <c r="P13" s="35" t="str">
        <f t="shared" si="1"/>
        <v xml:space="preserve"> </v>
      </c>
      <c r="Q13" s="35">
        <f t="shared" si="2"/>
        <v>64</v>
      </c>
      <c r="R13" s="36" t="str">
        <f t="shared" si="3"/>
        <v xml:space="preserve"> </v>
      </c>
      <c r="S13" s="13"/>
      <c r="T13" s="13"/>
    </row>
    <row r="14" spans="1:20" ht="12" customHeight="1" x14ac:dyDescent="0.2">
      <c r="A14" s="12">
        <v>8</v>
      </c>
      <c r="B14" s="41" t="s">
        <v>21</v>
      </c>
      <c r="C14" s="42">
        <v>2</v>
      </c>
      <c r="D14" s="43"/>
      <c r="E14" s="35">
        <f t="shared" ref="E14:E16" si="7">IF(C14&gt;0,C14*34, " ")</f>
        <v>68</v>
      </c>
      <c r="F14" s="36" t="str">
        <f t="shared" ref="F14" si="8">IF(D14&gt;0,D14*34, " ")</f>
        <v xml:space="preserve"> </v>
      </c>
      <c r="G14" s="43"/>
      <c r="H14" s="43"/>
      <c r="I14" s="35" t="str">
        <f t="shared" ref="I14:I16" si="9">IF(G14&gt;0,G14*34, " ")</f>
        <v xml:space="preserve"> </v>
      </c>
      <c r="J14" s="36" t="str">
        <f t="shared" ref="J14" si="10">IF(H14&gt;0,H14*34, " ")</f>
        <v xml:space="preserve"> </v>
      </c>
      <c r="K14" s="42"/>
      <c r="L14" s="43"/>
      <c r="M14" s="35" t="str">
        <f t="shared" ref="M14:N17" si="11">IF(K14&gt;0,K14*32, " ")</f>
        <v xml:space="preserve"> </v>
      </c>
      <c r="N14" s="36" t="str">
        <f t="shared" ref="N14" si="12">IF(L14&gt;0,L14*32, " ")</f>
        <v xml:space="preserve"> </v>
      </c>
      <c r="O14" s="34">
        <f t="shared" ref="O14" si="13">IF(C14+G14+K14&gt;0,C14+G14+K14, " ")</f>
        <v>2</v>
      </c>
      <c r="P14" s="35" t="str">
        <f t="shared" ref="P14" si="14">IF(D14+H14+L14&gt;0, D14+H14+L14, " ")</f>
        <v xml:space="preserve"> </v>
      </c>
      <c r="Q14" s="35">
        <f t="shared" ref="Q14:R17" si="15">IF(O14&lt;&gt;" ", (IF(E14&lt;&gt;" ", E14, 0)+IF(I14&lt;&gt;" ", I14, 0)+IF(M14&lt;&gt;" ", M14, 0)), " ")</f>
        <v>68</v>
      </c>
      <c r="R14" s="36" t="str">
        <f t="shared" ref="R14" si="16">IF(P14&lt;&gt;" ", (IF(F14&lt;&gt;" ", F14, 0)+IF(J14&lt;&gt;" ", J14, 0)+IF(N14&lt;&gt;" ", N14, 0)), " ")</f>
        <v xml:space="preserve"> </v>
      </c>
      <c r="S14" s="13"/>
      <c r="T14" s="13"/>
    </row>
    <row r="15" spans="1:20" ht="12" customHeight="1" x14ac:dyDescent="0.2">
      <c r="A15" s="12">
        <v>9</v>
      </c>
      <c r="B15" s="99" t="s">
        <v>80</v>
      </c>
      <c r="C15" s="42">
        <v>1</v>
      </c>
      <c r="D15" s="43"/>
      <c r="E15" s="35">
        <f t="shared" si="7"/>
        <v>34</v>
      </c>
      <c r="F15" s="36"/>
      <c r="G15" s="43">
        <v>1</v>
      </c>
      <c r="H15" s="43"/>
      <c r="I15" s="35">
        <f t="shared" si="9"/>
        <v>34</v>
      </c>
      <c r="J15" s="36"/>
      <c r="K15" s="46">
        <v>1</v>
      </c>
      <c r="L15" s="43"/>
      <c r="M15" s="35">
        <f t="shared" si="11"/>
        <v>32</v>
      </c>
      <c r="N15" s="36"/>
      <c r="O15" s="103">
        <f>SUM(C15,G15,K15)</f>
        <v>3</v>
      </c>
      <c r="P15" s="62"/>
      <c r="Q15" s="85">
        <f t="shared" si="15"/>
        <v>100</v>
      </c>
      <c r="R15" s="63"/>
      <c r="S15" s="13"/>
      <c r="T15" s="13"/>
    </row>
    <row r="16" spans="1:20" ht="12" customHeight="1" x14ac:dyDescent="0.2">
      <c r="A16" s="12">
        <v>10</v>
      </c>
      <c r="B16" s="102" t="s">
        <v>81</v>
      </c>
      <c r="C16" s="42">
        <v>1</v>
      </c>
      <c r="D16" s="43"/>
      <c r="E16" s="35">
        <f t="shared" si="7"/>
        <v>34</v>
      </c>
      <c r="F16" s="36"/>
      <c r="G16" s="43">
        <v>1</v>
      </c>
      <c r="H16" s="43"/>
      <c r="I16" s="35">
        <f t="shared" si="9"/>
        <v>34</v>
      </c>
      <c r="J16" s="36"/>
      <c r="K16" s="46"/>
      <c r="L16" s="43"/>
      <c r="M16" s="35" t="str">
        <f t="shared" si="11"/>
        <v xml:space="preserve"> </v>
      </c>
      <c r="N16" s="36"/>
      <c r="O16" s="34">
        <v>2</v>
      </c>
      <c r="P16" s="100"/>
      <c r="Q16" s="35">
        <f t="shared" si="15"/>
        <v>68</v>
      </c>
      <c r="R16" s="101"/>
      <c r="S16" s="13"/>
      <c r="T16" s="13"/>
    </row>
    <row r="17" spans="1:20" ht="12" customHeight="1" thickBot="1" x14ac:dyDescent="0.25">
      <c r="A17" s="12">
        <v>11</v>
      </c>
      <c r="B17" s="41" t="s">
        <v>82</v>
      </c>
      <c r="C17" s="42"/>
      <c r="D17" s="43"/>
      <c r="E17" s="35" t="str">
        <f>IF(C17&gt;0,C17*34, " ")</f>
        <v xml:space="preserve"> </v>
      </c>
      <c r="F17" s="36"/>
      <c r="G17" s="43"/>
      <c r="H17" s="43"/>
      <c r="I17" s="35"/>
      <c r="J17" s="36"/>
      <c r="K17" s="46">
        <v>1</v>
      </c>
      <c r="L17" s="43"/>
      <c r="M17" s="35">
        <f t="shared" si="11"/>
        <v>32</v>
      </c>
      <c r="N17" s="36" t="str">
        <f t="shared" si="11"/>
        <v xml:space="preserve"> </v>
      </c>
      <c r="O17" s="34">
        <v>1</v>
      </c>
      <c r="P17" s="88" t="str">
        <f t="shared" ref="P17" si="17">IF(D17+H17+L17&gt;0, D17+H17+L17, " ")</f>
        <v xml:space="preserve"> </v>
      </c>
      <c r="Q17" s="35">
        <f t="shared" si="15"/>
        <v>32</v>
      </c>
      <c r="R17" s="83" t="str">
        <f t="shared" si="15"/>
        <v xml:space="preserve"> </v>
      </c>
      <c r="S17" s="13"/>
      <c r="T17" s="13"/>
    </row>
    <row r="18" spans="1:20" ht="12" customHeight="1" thickBot="1" x14ac:dyDescent="0.25">
      <c r="A18" s="138" t="s">
        <v>16</v>
      </c>
      <c r="B18" s="139"/>
      <c r="C18" s="14" t="s">
        <v>9</v>
      </c>
      <c r="D18" s="15" t="s">
        <v>10</v>
      </c>
      <c r="E18" s="15" t="s">
        <v>9</v>
      </c>
      <c r="F18" s="16" t="s">
        <v>10</v>
      </c>
      <c r="G18" s="17" t="s">
        <v>9</v>
      </c>
      <c r="H18" s="15" t="s">
        <v>10</v>
      </c>
      <c r="I18" s="15" t="s">
        <v>9</v>
      </c>
      <c r="J18" s="18" t="s">
        <v>10</v>
      </c>
      <c r="K18" s="14" t="s">
        <v>9</v>
      </c>
      <c r="L18" s="15" t="s">
        <v>10</v>
      </c>
      <c r="M18" s="15" t="s">
        <v>9</v>
      </c>
      <c r="N18" s="16" t="s">
        <v>10</v>
      </c>
      <c r="O18" s="17" t="s">
        <v>9</v>
      </c>
      <c r="P18" s="15" t="s">
        <v>10</v>
      </c>
      <c r="Q18" s="15" t="s">
        <v>9</v>
      </c>
      <c r="R18" s="16" t="s">
        <v>10</v>
      </c>
      <c r="S18" s="13"/>
      <c r="T18" s="13"/>
    </row>
    <row r="19" spans="1:20" ht="12" customHeight="1" x14ac:dyDescent="0.2">
      <c r="A19" s="12">
        <v>1</v>
      </c>
      <c r="B19" s="60" t="s">
        <v>85</v>
      </c>
      <c r="C19" s="48">
        <v>2</v>
      </c>
      <c r="D19" s="47"/>
      <c r="E19" s="32">
        <f>IF(C19&gt;0,C19*34, " ")</f>
        <v>68</v>
      </c>
      <c r="F19" s="33" t="str">
        <f>IF(D19&gt;0,D19*34, " ")</f>
        <v xml:space="preserve"> </v>
      </c>
      <c r="G19" s="47"/>
      <c r="H19" s="47"/>
      <c r="I19" s="32" t="str">
        <f>IF(G19&gt;0,G19*34, " ")</f>
        <v xml:space="preserve"> </v>
      </c>
      <c r="J19" s="33" t="str">
        <f>IF(H19&gt;0,H19*34, " ")</f>
        <v xml:space="preserve"> </v>
      </c>
      <c r="K19" s="54"/>
      <c r="L19" s="55"/>
      <c r="M19" s="32" t="str">
        <f>IF(K19&gt;0,K19*32, " ")</f>
        <v xml:space="preserve"> </v>
      </c>
      <c r="N19" s="33" t="str">
        <f>IF(L19&gt;0,L19*32, " ")</f>
        <v xml:space="preserve"> </v>
      </c>
      <c r="O19" s="84">
        <f>IF(C19+G19+K19&gt;0,C19+G19+K19, " ")</f>
        <v>2</v>
      </c>
      <c r="P19" s="85" t="str">
        <f>IF(D19+H19+L19&gt;0, D19+H19+L19, " ")</f>
        <v xml:space="preserve"> </v>
      </c>
      <c r="Q19" s="85">
        <f>IF(O19&lt;&gt;" ", (IF(E19&lt;&gt;" ", E19, 0)+IF(I19&lt;&gt;" ", I19, 0)+IF(M19&lt;&gt;" ", M19, 0)), " ")</f>
        <v>68</v>
      </c>
      <c r="R19" s="86" t="str">
        <f>IF(P19&lt;&gt;" ", (IF(F19&lt;&gt;" ", F19, 0)+IF(J19&lt;&gt;" ", J19, 0)+IF(N19&lt;&gt;" ", N19, 0)), " ")</f>
        <v xml:space="preserve"> </v>
      </c>
      <c r="S19" s="13"/>
      <c r="T19" s="13"/>
    </row>
    <row r="20" spans="1:20" ht="12" customHeight="1" x14ac:dyDescent="0.2">
      <c r="A20" s="6">
        <v>2</v>
      </c>
      <c r="B20" s="105" t="s">
        <v>94</v>
      </c>
      <c r="C20" s="48">
        <v>2</v>
      </c>
      <c r="D20" s="49"/>
      <c r="E20" s="35">
        <f t="shared" ref="E20:F28" si="18">IF(C20&gt;0,C20*34, " ")</f>
        <v>68</v>
      </c>
      <c r="F20" s="36" t="str">
        <f t="shared" si="18"/>
        <v xml:space="preserve"> </v>
      </c>
      <c r="G20" s="49"/>
      <c r="H20" s="49"/>
      <c r="I20" s="35" t="str">
        <f t="shared" ref="I20:J28" si="19">IF(G20&gt;0,G20*34, " ")</f>
        <v xml:space="preserve"> </v>
      </c>
      <c r="J20" s="36" t="str">
        <f t="shared" si="19"/>
        <v xml:space="preserve"> </v>
      </c>
      <c r="K20" s="48"/>
      <c r="L20" s="49"/>
      <c r="M20" s="35" t="str">
        <f t="shared" ref="M20:N28" si="20">IF(K20&gt;0,K20*32, " ")</f>
        <v xml:space="preserve"> </v>
      </c>
      <c r="N20" s="36" t="str">
        <f t="shared" si="20"/>
        <v xml:space="preserve"> </v>
      </c>
      <c r="O20" s="82">
        <f t="shared" ref="O20:O28" si="21">IF(C20+G20+K20&gt;0,C20+G20+K20, " ")</f>
        <v>2</v>
      </c>
      <c r="P20" s="35" t="str">
        <f t="shared" ref="P20:P28" si="22">IF(D20+H20+L20&gt;0, D20+H20+L20, " ")</f>
        <v xml:space="preserve"> </v>
      </c>
      <c r="Q20" s="35">
        <f t="shared" ref="Q20:Q28" si="23">IF(O20&lt;&gt;" ", (IF(E20&lt;&gt;" ", E20, 0)+IF(I20&lt;&gt;" ", I20, 0)+IF(M20&lt;&gt;" ", M20, 0)), " ")</f>
        <v>68</v>
      </c>
      <c r="R20" s="36" t="str">
        <f t="shared" ref="R20:R28" si="24">IF(P20&lt;&gt;" ", (IF(F20&lt;&gt;" ", F20, 0)+IF(J20&lt;&gt;" ", J20, 0)+IF(N20&lt;&gt;" ", N20, 0)), " ")</f>
        <v xml:space="preserve"> </v>
      </c>
      <c r="S20" s="13"/>
      <c r="T20" s="13"/>
    </row>
    <row r="21" spans="1:20" ht="12" customHeight="1" x14ac:dyDescent="0.2">
      <c r="A21" s="6">
        <v>3</v>
      </c>
      <c r="B21" s="60" t="s">
        <v>32</v>
      </c>
      <c r="C21" s="48">
        <v>2</v>
      </c>
      <c r="D21" s="49"/>
      <c r="E21" s="35">
        <f t="shared" si="18"/>
        <v>68</v>
      </c>
      <c r="F21" s="36" t="str">
        <f t="shared" si="18"/>
        <v xml:space="preserve"> </v>
      </c>
      <c r="G21" s="49">
        <v>3</v>
      </c>
      <c r="H21" s="49"/>
      <c r="I21" s="35">
        <f t="shared" si="19"/>
        <v>102</v>
      </c>
      <c r="J21" s="36" t="str">
        <f t="shared" si="19"/>
        <v xml:space="preserve"> </v>
      </c>
      <c r="K21" s="48"/>
      <c r="L21" s="49"/>
      <c r="M21" s="35" t="str">
        <f t="shared" si="20"/>
        <v xml:space="preserve"> </v>
      </c>
      <c r="N21" s="36" t="str">
        <f t="shared" si="20"/>
        <v xml:space="preserve"> </v>
      </c>
      <c r="O21" s="82">
        <f t="shared" si="21"/>
        <v>5</v>
      </c>
      <c r="P21" s="35" t="str">
        <f t="shared" si="22"/>
        <v xml:space="preserve"> </v>
      </c>
      <c r="Q21" s="35">
        <f t="shared" si="23"/>
        <v>170</v>
      </c>
      <c r="R21" s="36" t="str">
        <f t="shared" si="24"/>
        <v xml:space="preserve"> </v>
      </c>
      <c r="S21" s="13"/>
      <c r="T21" s="13"/>
    </row>
    <row r="22" spans="1:20" ht="12" customHeight="1" x14ac:dyDescent="0.2">
      <c r="A22" s="6">
        <v>4</v>
      </c>
      <c r="B22" s="60" t="s">
        <v>33</v>
      </c>
      <c r="C22" s="48"/>
      <c r="D22" s="49"/>
      <c r="E22" s="35" t="str">
        <f t="shared" si="18"/>
        <v xml:space="preserve"> </v>
      </c>
      <c r="F22" s="36" t="str">
        <f t="shared" si="18"/>
        <v xml:space="preserve"> </v>
      </c>
      <c r="G22" s="49">
        <v>4</v>
      </c>
      <c r="H22" s="49"/>
      <c r="I22" s="35">
        <f>IF(G22&gt;0,G22*34, " ")</f>
        <v>136</v>
      </c>
      <c r="J22" s="36" t="str">
        <f t="shared" si="19"/>
        <v xml:space="preserve"> </v>
      </c>
      <c r="K22" s="48"/>
      <c r="L22" s="49"/>
      <c r="M22" s="35" t="str">
        <f t="shared" si="20"/>
        <v xml:space="preserve"> </v>
      </c>
      <c r="N22" s="36" t="str">
        <f t="shared" si="20"/>
        <v xml:space="preserve"> </v>
      </c>
      <c r="O22" s="82">
        <f t="shared" si="21"/>
        <v>4</v>
      </c>
      <c r="P22" s="35" t="str">
        <f t="shared" si="22"/>
        <v xml:space="preserve"> </v>
      </c>
      <c r="Q22" s="35">
        <f t="shared" si="23"/>
        <v>136</v>
      </c>
      <c r="R22" s="36" t="str">
        <f t="shared" si="24"/>
        <v xml:space="preserve"> </v>
      </c>
      <c r="S22" s="13"/>
      <c r="T22" s="13"/>
    </row>
    <row r="23" spans="1:20" ht="12" customHeight="1" x14ac:dyDescent="0.2">
      <c r="A23" s="6">
        <v>5</v>
      </c>
      <c r="B23" s="106" t="s">
        <v>54</v>
      </c>
      <c r="C23" s="48"/>
      <c r="D23" s="49"/>
      <c r="E23" s="35" t="str">
        <f t="shared" si="18"/>
        <v xml:space="preserve"> </v>
      </c>
      <c r="F23" s="36" t="str">
        <f t="shared" si="18"/>
        <v xml:space="preserve"> </v>
      </c>
      <c r="G23" s="49">
        <v>2</v>
      </c>
      <c r="H23" s="49"/>
      <c r="I23" s="35">
        <f>IF(G23&gt;0,G23*34, " ")</f>
        <v>68</v>
      </c>
      <c r="J23" s="36" t="str">
        <f t="shared" si="19"/>
        <v xml:space="preserve"> </v>
      </c>
      <c r="K23" s="49">
        <v>2</v>
      </c>
      <c r="L23" s="49"/>
      <c r="M23" s="35">
        <f t="shared" si="20"/>
        <v>64</v>
      </c>
      <c r="N23" s="36" t="str">
        <f t="shared" si="20"/>
        <v xml:space="preserve"> </v>
      </c>
      <c r="O23" s="82">
        <f t="shared" si="21"/>
        <v>4</v>
      </c>
      <c r="P23" s="35" t="str">
        <f t="shared" si="22"/>
        <v xml:space="preserve"> </v>
      </c>
      <c r="Q23" s="35">
        <f t="shared" si="23"/>
        <v>132</v>
      </c>
      <c r="R23" s="36" t="str">
        <f t="shared" si="24"/>
        <v xml:space="preserve"> </v>
      </c>
      <c r="S23" s="13"/>
      <c r="T23" s="13"/>
    </row>
    <row r="24" spans="1:20" ht="12" customHeight="1" x14ac:dyDescent="0.2">
      <c r="A24" s="104">
        <v>6</v>
      </c>
      <c r="B24" s="57" t="s">
        <v>57</v>
      </c>
      <c r="C24" s="48"/>
      <c r="D24" s="49"/>
      <c r="E24" s="35"/>
      <c r="F24" s="36"/>
      <c r="G24" s="49"/>
      <c r="H24" s="49"/>
      <c r="I24" s="35"/>
      <c r="J24" s="36"/>
      <c r="K24" s="49">
        <v>2</v>
      </c>
      <c r="L24" s="49"/>
      <c r="M24" s="35">
        <f t="shared" si="20"/>
        <v>64</v>
      </c>
      <c r="N24" s="36"/>
      <c r="O24" s="82">
        <v>2</v>
      </c>
      <c r="P24" s="35"/>
      <c r="Q24" s="35">
        <f t="shared" si="23"/>
        <v>64</v>
      </c>
      <c r="R24" s="36"/>
      <c r="S24" s="13"/>
      <c r="T24" s="13"/>
    </row>
    <row r="25" spans="1:20" ht="12" customHeight="1" x14ac:dyDescent="0.2">
      <c r="A25" s="6">
        <v>7</v>
      </c>
      <c r="B25" s="58" t="s">
        <v>92</v>
      </c>
      <c r="C25" s="48"/>
      <c r="D25" s="49"/>
      <c r="E25" s="35" t="str">
        <f t="shared" si="18"/>
        <v xml:space="preserve"> </v>
      </c>
      <c r="F25" s="36" t="str">
        <f t="shared" si="18"/>
        <v xml:space="preserve"> </v>
      </c>
      <c r="G25" s="49"/>
      <c r="H25" s="49"/>
      <c r="I25" s="35" t="str">
        <f t="shared" si="19"/>
        <v xml:space="preserve"> </v>
      </c>
      <c r="J25" s="36" t="str">
        <f t="shared" si="19"/>
        <v xml:space="preserve"> </v>
      </c>
      <c r="K25" s="49">
        <v>2</v>
      </c>
      <c r="L25" s="49"/>
      <c r="M25" s="35">
        <f t="shared" si="20"/>
        <v>64</v>
      </c>
      <c r="N25" s="36" t="str">
        <f t="shared" si="20"/>
        <v xml:space="preserve"> </v>
      </c>
      <c r="O25" s="82">
        <f t="shared" si="21"/>
        <v>2</v>
      </c>
      <c r="P25" s="35" t="str">
        <f t="shared" si="22"/>
        <v xml:space="preserve"> </v>
      </c>
      <c r="Q25" s="35">
        <f t="shared" si="23"/>
        <v>64</v>
      </c>
      <c r="R25" s="36" t="str">
        <f t="shared" si="24"/>
        <v xml:space="preserve"> </v>
      </c>
      <c r="S25" s="13"/>
      <c r="T25" s="13"/>
    </row>
    <row r="26" spans="1:20" ht="12" customHeight="1" x14ac:dyDescent="0.2">
      <c r="A26" s="6">
        <v>8</v>
      </c>
      <c r="B26" s="41" t="s">
        <v>34</v>
      </c>
      <c r="C26" s="48"/>
      <c r="D26" s="49">
        <v>6</v>
      </c>
      <c r="E26" s="35" t="str">
        <f t="shared" si="18"/>
        <v xml:space="preserve"> </v>
      </c>
      <c r="F26" s="36">
        <f t="shared" si="18"/>
        <v>204</v>
      </c>
      <c r="G26" s="49"/>
      <c r="H26" s="49">
        <v>12</v>
      </c>
      <c r="I26" s="35" t="str">
        <f t="shared" si="19"/>
        <v xml:space="preserve"> </v>
      </c>
      <c r="J26" s="36">
        <f t="shared" si="19"/>
        <v>408</v>
      </c>
      <c r="K26" s="48"/>
      <c r="L26" s="49">
        <v>15</v>
      </c>
      <c r="M26" s="35" t="str">
        <f t="shared" si="20"/>
        <v xml:space="preserve"> </v>
      </c>
      <c r="N26" s="36">
        <f t="shared" si="20"/>
        <v>480</v>
      </c>
      <c r="O26" s="82" t="str">
        <f t="shared" si="21"/>
        <v xml:space="preserve"> </v>
      </c>
      <c r="P26" s="35">
        <f t="shared" si="22"/>
        <v>33</v>
      </c>
      <c r="Q26" s="35" t="str">
        <f t="shared" si="23"/>
        <v xml:space="preserve"> </v>
      </c>
      <c r="R26" s="36">
        <f t="shared" si="24"/>
        <v>1092</v>
      </c>
      <c r="S26" s="13"/>
      <c r="T26" s="13"/>
    </row>
    <row r="27" spans="1:20" ht="12" customHeight="1" x14ac:dyDescent="0.2">
      <c r="A27" s="6"/>
      <c r="B27" s="41" t="s">
        <v>74</v>
      </c>
      <c r="C27" s="48"/>
      <c r="D27" s="49"/>
      <c r="E27" s="35" t="str">
        <f t="shared" si="18"/>
        <v xml:space="preserve"> </v>
      </c>
      <c r="F27" s="36" t="str">
        <f t="shared" si="18"/>
        <v xml:space="preserve"> </v>
      </c>
      <c r="G27" s="49"/>
      <c r="H27" s="49"/>
      <c r="I27" s="35" t="str">
        <f t="shared" si="19"/>
        <v xml:space="preserve"> </v>
      </c>
      <c r="J27" s="36" t="str">
        <f t="shared" si="19"/>
        <v xml:space="preserve"> </v>
      </c>
      <c r="K27" s="48"/>
      <c r="L27" s="49"/>
      <c r="M27" s="35" t="str">
        <f t="shared" si="20"/>
        <v xml:space="preserve"> </v>
      </c>
      <c r="N27" s="36" t="str">
        <f t="shared" si="20"/>
        <v xml:space="preserve"> </v>
      </c>
      <c r="O27" s="82" t="str">
        <f t="shared" si="21"/>
        <v xml:space="preserve"> </v>
      </c>
      <c r="P27" s="35" t="str">
        <f t="shared" si="22"/>
        <v xml:space="preserve"> </v>
      </c>
      <c r="Q27" s="35" t="str">
        <f t="shared" si="23"/>
        <v xml:space="preserve"> </v>
      </c>
      <c r="R27" s="36" t="str">
        <f t="shared" si="24"/>
        <v xml:space="preserve"> </v>
      </c>
      <c r="S27" s="13"/>
      <c r="T27" s="13"/>
    </row>
    <row r="28" spans="1:20" ht="12" customHeight="1" thickBot="1" x14ac:dyDescent="0.25">
      <c r="A28" s="6"/>
      <c r="B28" s="41" t="s">
        <v>89</v>
      </c>
      <c r="C28" s="48"/>
      <c r="D28" s="49"/>
      <c r="E28" s="35" t="str">
        <f t="shared" si="18"/>
        <v xml:space="preserve"> </v>
      </c>
      <c r="F28" s="36" t="str">
        <f t="shared" si="18"/>
        <v xml:space="preserve"> </v>
      </c>
      <c r="G28" s="49"/>
      <c r="H28" s="49"/>
      <c r="I28" s="35" t="str">
        <f t="shared" si="19"/>
        <v xml:space="preserve"> </v>
      </c>
      <c r="J28" s="36" t="str">
        <f t="shared" si="19"/>
        <v xml:space="preserve"> </v>
      </c>
      <c r="K28" s="48"/>
      <c r="L28" s="49"/>
      <c r="M28" s="35" t="str">
        <f t="shared" si="20"/>
        <v xml:space="preserve"> </v>
      </c>
      <c r="N28" s="83" t="str">
        <f t="shared" si="20"/>
        <v xml:space="preserve"> </v>
      </c>
      <c r="O28" s="90" t="str">
        <f t="shared" si="21"/>
        <v xml:space="preserve"> </v>
      </c>
      <c r="P28" s="88" t="str">
        <f t="shared" si="22"/>
        <v xml:space="preserve"> </v>
      </c>
      <c r="Q28" s="88" t="str">
        <f t="shared" si="23"/>
        <v xml:space="preserve"> </v>
      </c>
      <c r="R28" s="83" t="str">
        <f t="shared" si="24"/>
        <v xml:space="preserve"> </v>
      </c>
      <c r="S28" s="13"/>
      <c r="T28" s="13"/>
    </row>
    <row r="29" spans="1:20" ht="15" customHeight="1" thickBot="1" x14ac:dyDescent="0.25">
      <c r="A29" s="140" t="s">
        <v>17</v>
      </c>
      <c r="B29" s="141"/>
      <c r="C29" s="95">
        <f>SUM(C7:C15)</f>
        <v>15</v>
      </c>
      <c r="D29" s="20">
        <f>SUM(D7:D17)</f>
        <v>2</v>
      </c>
      <c r="E29" s="72">
        <f>SUM(E7:E15)</f>
        <v>510</v>
      </c>
      <c r="F29" s="21">
        <f>SUM(F7:F17)</f>
        <v>68</v>
      </c>
      <c r="G29" s="95">
        <f>SUM(G7:G15)</f>
        <v>9</v>
      </c>
      <c r="H29" s="20">
        <f>SUM(H7:H17)</f>
        <v>0</v>
      </c>
      <c r="I29" s="72">
        <f>SUM(I7:I15)</f>
        <v>306</v>
      </c>
      <c r="J29" s="21">
        <f>SUM(J7:J17)</f>
        <v>0</v>
      </c>
      <c r="K29" s="95">
        <f>SUM(K7:K15)</f>
        <v>9</v>
      </c>
      <c r="L29" s="20">
        <f>SUM(L7:L17)</f>
        <v>0</v>
      </c>
      <c r="M29" s="72">
        <f>SUM(M7:M15)</f>
        <v>288</v>
      </c>
      <c r="N29" s="21">
        <f>SUM(N7:N17)</f>
        <v>0</v>
      </c>
      <c r="O29" s="96">
        <f>SUM(O7:O15)</f>
        <v>33</v>
      </c>
      <c r="P29" s="89">
        <f>SUM(P7:P17)</f>
        <v>2</v>
      </c>
      <c r="Q29" s="80">
        <f>SUM(Q7:Q15)</f>
        <v>1104</v>
      </c>
      <c r="R29" s="92">
        <f>SUM(R7:R17)</f>
        <v>68</v>
      </c>
      <c r="S29" s="13"/>
      <c r="T29" s="13"/>
    </row>
    <row r="30" spans="1:20" ht="15" customHeight="1" thickBot="1" x14ac:dyDescent="0.25">
      <c r="A30" s="142" t="s">
        <v>18</v>
      </c>
      <c r="B30" s="143"/>
      <c r="C30" s="22">
        <f t="shared" ref="C30:R30" si="25">SUM(C19:C28)</f>
        <v>6</v>
      </c>
      <c r="D30" s="23">
        <f t="shared" si="25"/>
        <v>6</v>
      </c>
      <c r="E30" s="23">
        <f t="shared" si="25"/>
        <v>204</v>
      </c>
      <c r="F30" s="24">
        <f t="shared" si="25"/>
        <v>204</v>
      </c>
      <c r="G30" s="22">
        <f t="shared" si="25"/>
        <v>9</v>
      </c>
      <c r="H30" s="23">
        <f t="shared" si="25"/>
        <v>12</v>
      </c>
      <c r="I30" s="23">
        <f t="shared" si="25"/>
        <v>306</v>
      </c>
      <c r="J30" s="24">
        <f t="shared" si="25"/>
        <v>408</v>
      </c>
      <c r="K30" s="22">
        <f t="shared" si="25"/>
        <v>6</v>
      </c>
      <c r="L30" s="23">
        <f t="shared" si="25"/>
        <v>15</v>
      </c>
      <c r="M30" s="23">
        <f t="shared" si="25"/>
        <v>192</v>
      </c>
      <c r="N30" s="24">
        <f t="shared" si="25"/>
        <v>480</v>
      </c>
      <c r="O30" s="22">
        <f t="shared" si="25"/>
        <v>21</v>
      </c>
      <c r="P30" s="23">
        <f t="shared" si="25"/>
        <v>33</v>
      </c>
      <c r="Q30" s="23">
        <f t="shared" si="25"/>
        <v>702</v>
      </c>
      <c r="R30" s="24">
        <f t="shared" si="25"/>
        <v>1092</v>
      </c>
      <c r="S30" s="25"/>
      <c r="T30" s="25"/>
    </row>
    <row r="31" spans="1:20" ht="15" customHeight="1" thickTop="1" thickBot="1" x14ac:dyDescent="0.25">
      <c r="A31" s="134" t="s">
        <v>19</v>
      </c>
      <c r="B31" s="135"/>
      <c r="C31" s="26">
        <f>C29+C30</f>
        <v>21</v>
      </c>
      <c r="D31" s="27">
        <f t="shared" ref="D31:R31" si="26">D29+D30</f>
        <v>8</v>
      </c>
      <c r="E31" s="27">
        <f t="shared" si="26"/>
        <v>714</v>
      </c>
      <c r="F31" s="28">
        <f t="shared" si="26"/>
        <v>272</v>
      </c>
      <c r="G31" s="26">
        <f t="shared" si="26"/>
        <v>18</v>
      </c>
      <c r="H31" s="27">
        <f t="shared" si="26"/>
        <v>12</v>
      </c>
      <c r="I31" s="27">
        <f t="shared" si="26"/>
        <v>612</v>
      </c>
      <c r="J31" s="28">
        <f t="shared" si="26"/>
        <v>408</v>
      </c>
      <c r="K31" s="26">
        <f t="shared" si="26"/>
        <v>15</v>
      </c>
      <c r="L31" s="27">
        <f t="shared" si="26"/>
        <v>15</v>
      </c>
      <c r="M31" s="27">
        <f t="shared" si="26"/>
        <v>480</v>
      </c>
      <c r="N31" s="28">
        <f t="shared" si="26"/>
        <v>480</v>
      </c>
      <c r="O31" s="26">
        <f t="shared" si="26"/>
        <v>54</v>
      </c>
      <c r="P31" s="27">
        <f t="shared" si="26"/>
        <v>35</v>
      </c>
      <c r="Q31" s="27">
        <f t="shared" si="26"/>
        <v>1806</v>
      </c>
      <c r="R31" s="28">
        <f t="shared" si="26"/>
        <v>1160</v>
      </c>
      <c r="S31" s="29"/>
      <c r="T31" s="29"/>
    </row>
    <row r="32" spans="1:20" ht="15" customHeight="1" thickTop="1" thickBot="1" x14ac:dyDescent="0.25">
      <c r="A32" s="136"/>
      <c r="B32" s="137"/>
      <c r="C32" s="129">
        <f>C31+D31</f>
        <v>29</v>
      </c>
      <c r="D32" s="130"/>
      <c r="E32" s="131">
        <f>E31+F31</f>
        <v>986</v>
      </c>
      <c r="F32" s="132"/>
      <c r="G32" s="129">
        <f>G31+H31</f>
        <v>30</v>
      </c>
      <c r="H32" s="130"/>
      <c r="I32" s="131">
        <f>I31+J31</f>
        <v>1020</v>
      </c>
      <c r="J32" s="132"/>
      <c r="K32" s="129">
        <f>K31+L31</f>
        <v>30</v>
      </c>
      <c r="L32" s="130"/>
      <c r="M32" s="131">
        <f>M31+N31</f>
        <v>960</v>
      </c>
      <c r="N32" s="132"/>
      <c r="O32" s="129">
        <f>O31+P31</f>
        <v>89</v>
      </c>
      <c r="P32" s="130"/>
      <c r="Q32" s="131">
        <f>Q31+R31</f>
        <v>2966</v>
      </c>
      <c r="R32" s="132"/>
      <c r="S32" s="29"/>
      <c r="T32" s="29"/>
    </row>
    <row r="33" spans="1:24" ht="6" customHeight="1" thickTop="1" x14ac:dyDescent="0.2">
      <c r="A33" s="30"/>
      <c r="B33" s="70"/>
      <c r="C33" s="31"/>
      <c r="D33" s="31"/>
      <c r="E33" s="31"/>
      <c r="F33" s="31"/>
      <c r="G33" s="31"/>
      <c r="H33" s="31"/>
      <c r="I33" s="31"/>
      <c r="K33" s="31"/>
      <c r="L33" s="31"/>
      <c r="M33" s="31"/>
      <c r="N33" s="31"/>
      <c r="O33" s="31"/>
      <c r="P33" s="31"/>
      <c r="Q33" s="31"/>
      <c r="R33" s="31"/>
      <c r="S33" s="31"/>
      <c r="T33" s="13"/>
      <c r="U33" s="31"/>
      <c r="V33" s="13"/>
      <c r="W33" s="13"/>
      <c r="X33" s="13"/>
    </row>
    <row r="34" spans="1:24" ht="39.4" customHeight="1" x14ac:dyDescent="0.2">
      <c r="B34" s="133" t="s">
        <v>84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3"/>
      <c r="V34" s="4"/>
      <c r="W34" s="4"/>
      <c r="X34" s="4"/>
    </row>
    <row r="35" spans="1:24" ht="12.75" customHeight="1" x14ac:dyDescent="0.2">
      <c r="B35" s="70" t="s">
        <v>68</v>
      </c>
    </row>
    <row r="36" spans="1:24" ht="12.75" customHeight="1" x14ac:dyDescent="0.2">
      <c r="B36" s="71" t="s">
        <v>90</v>
      </c>
    </row>
    <row r="37" spans="1:24" ht="15" customHeight="1" x14ac:dyDescent="0.2"/>
    <row r="38" spans="1:24" ht="15" customHeight="1" x14ac:dyDescent="0.2"/>
    <row r="39" spans="1:24" ht="15" customHeight="1" x14ac:dyDescent="0.2"/>
    <row r="40" spans="1:24" ht="15" customHeight="1" x14ac:dyDescent="0.2"/>
  </sheetData>
  <mergeCells count="29">
    <mergeCell ref="C32:D32"/>
    <mergeCell ref="E32:F32"/>
    <mergeCell ref="G32:H32"/>
    <mergeCell ref="A6:B6"/>
    <mergeCell ref="A18:B18"/>
    <mergeCell ref="A29:B29"/>
    <mergeCell ref="A30:B30"/>
    <mergeCell ref="A31:B32"/>
    <mergeCell ref="O5:P5"/>
    <mergeCell ref="Q5:R5"/>
    <mergeCell ref="K4:N4"/>
    <mergeCell ref="M32:N32"/>
    <mergeCell ref="O32:P32"/>
    <mergeCell ref="B34:R34"/>
    <mergeCell ref="Q32:R32"/>
    <mergeCell ref="I32:J32"/>
    <mergeCell ref="K32:L32"/>
    <mergeCell ref="A1:G1"/>
    <mergeCell ref="A2:G2"/>
    <mergeCell ref="A4:B5"/>
    <mergeCell ref="C4:F4"/>
    <mergeCell ref="G4:J4"/>
    <mergeCell ref="O4:R4"/>
    <mergeCell ref="C5:D5"/>
    <mergeCell ref="E5:F5"/>
    <mergeCell ref="G5:H5"/>
    <mergeCell ref="I5:J5"/>
    <mergeCell ref="K5:L5"/>
    <mergeCell ref="M5:N5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105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X41"/>
  <sheetViews>
    <sheetView workbookViewId="0">
      <selection activeCell="A2" sqref="A2:G2"/>
    </sheetView>
  </sheetViews>
  <sheetFormatPr defaultColWidth="9.140625" defaultRowHeight="12.75" x14ac:dyDescent="0.2"/>
  <cols>
    <col min="1" max="1" width="3.42578125" style="3" customWidth="1"/>
    <col min="2" max="2" width="38.85546875" style="3" customWidth="1"/>
    <col min="3" max="15" width="5.7109375" style="3" customWidth="1"/>
    <col min="16" max="16" width="5.7109375" style="4" customWidth="1"/>
    <col min="17" max="17" width="5.7109375" style="3" customWidth="1"/>
    <col min="18" max="18" width="5.7109375" style="4" customWidth="1"/>
    <col min="19" max="20" width="6.140625" style="4" customWidth="1"/>
    <col min="21" max="21" width="26.85546875" style="3" customWidth="1"/>
    <col min="22" max="16384" width="9.140625" style="3"/>
  </cols>
  <sheetData>
    <row r="1" spans="1:20" ht="12" customHeight="1" x14ac:dyDescent="0.2">
      <c r="A1" s="144" t="s">
        <v>49</v>
      </c>
      <c r="B1" s="145"/>
      <c r="C1" s="145"/>
      <c r="D1" s="145"/>
      <c r="E1" s="145"/>
      <c r="F1" s="145"/>
      <c r="G1" s="145"/>
    </row>
    <row r="2" spans="1:20" ht="12" customHeight="1" x14ac:dyDescent="0.2">
      <c r="A2" s="146" t="s">
        <v>44</v>
      </c>
      <c r="B2" s="147"/>
      <c r="C2" s="147"/>
      <c r="D2" s="147"/>
      <c r="E2" s="147"/>
      <c r="F2" s="147"/>
      <c r="G2" s="147"/>
    </row>
    <row r="3" spans="1:20" ht="12" customHeight="1" x14ac:dyDescent="0.2">
      <c r="A3" s="1"/>
      <c r="B3" s="2"/>
    </row>
    <row r="4" spans="1:20" ht="12" customHeight="1" x14ac:dyDescent="0.2">
      <c r="A4" s="148" t="s">
        <v>0</v>
      </c>
      <c r="B4" s="149"/>
      <c r="C4" s="118" t="s">
        <v>1</v>
      </c>
      <c r="D4" s="123"/>
      <c r="E4" s="123"/>
      <c r="F4" s="124"/>
      <c r="G4" s="117" t="s">
        <v>2</v>
      </c>
      <c r="H4" s="123"/>
      <c r="I4" s="123"/>
      <c r="J4" s="123"/>
      <c r="K4" s="118" t="s">
        <v>3</v>
      </c>
      <c r="L4" s="123"/>
      <c r="M4" s="123"/>
      <c r="N4" s="124"/>
      <c r="O4" s="125" t="s">
        <v>5</v>
      </c>
      <c r="P4" s="126"/>
      <c r="Q4" s="126"/>
      <c r="R4" s="127"/>
      <c r="S4" s="7"/>
      <c r="T4" s="7"/>
    </row>
    <row r="5" spans="1:20" ht="12" customHeight="1" x14ac:dyDescent="0.2">
      <c r="A5" s="150"/>
      <c r="B5" s="151"/>
      <c r="C5" s="118" t="s">
        <v>6</v>
      </c>
      <c r="D5" s="119"/>
      <c r="E5" s="116" t="s">
        <v>7</v>
      </c>
      <c r="F5" s="120"/>
      <c r="G5" s="117" t="s">
        <v>6</v>
      </c>
      <c r="H5" s="119"/>
      <c r="I5" s="116" t="s">
        <v>7</v>
      </c>
      <c r="J5" s="117"/>
      <c r="K5" s="118" t="s">
        <v>6</v>
      </c>
      <c r="L5" s="119"/>
      <c r="M5" s="116" t="s">
        <v>7</v>
      </c>
      <c r="N5" s="120"/>
      <c r="O5" s="118" t="s">
        <v>6</v>
      </c>
      <c r="P5" s="119"/>
      <c r="Q5" s="116" t="s">
        <v>7</v>
      </c>
      <c r="R5" s="120"/>
      <c r="S5" s="7"/>
      <c r="T5" s="7"/>
    </row>
    <row r="6" spans="1:20" ht="12" customHeight="1" thickBot="1" x14ac:dyDescent="0.25">
      <c r="A6" s="121" t="s">
        <v>8</v>
      </c>
      <c r="B6" s="122"/>
      <c r="C6" s="8" t="s">
        <v>9</v>
      </c>
      <c r="D6" s="9" t="s">
        <v>10</v>
      </c>
      <c r="E6" s="9" t="s">
        <v>9</v>
      </c>
      <c r="F6" s="10" t="s">
        <v>10</v>
      </c>
      <c r="G6" s="11" t="s">
        <v>9</v>
      </c>
      <c r="H6" s="9" t="s">
        <v>10</v>
      </c>
      <c r="I6" s="9" t="s">
        <v>9</v>
      </c>
      <c r="J6" s="5" t="s">
        <v>10</v>
      </c>
      <c r="K6" s="8" t="s">
        <v>9</v>
      </c>
      <c r="L6" s="9" t="s">
        <v>10</v>
      </c>
      <c r="M6" s="9" t="s">
        <v>9</v>
      </c>
      <c r="N6" s="10" t="s">
        <v>10</v>
      </c>
      <c r="O6" s="8" t="s">
        <v>9</v>
      </c>
      <c r="P6" s="9" t="s">
        <v>10</v>
      </c>
      <c r="Q6" s="9" t="s">
        <v>9</v>
      </c>
      <c r="R6" s="10" t="s">
        <v>10</v>
      </c>
      <c r="S6" s="7"/>
      <c r="T6" s="7"/>
    </row>
    <row r="7" spans="1:20" ht="13.5" customHeight="1" x14ac:dyDescent="0.2">
      <c r="A7" s="12">
        <v>1</v>
      </c>
      <c r="B7" s="38" t="s">
        <v>11</v>
      </c>
      <c r="C7" s="39">
        <v>3</v>
      </c>
      <c r="D7" s="40"/>
      <c r="E7" s="32">
        <f>IF(C7&gt;0,C7*34, " ")</f>
        <v>102</v>
      </c>
      <c r="F7" s="33" t="str">
        <f>IF(D7&gt;0,D7*34, " ")</f>
        <v xml:space="preserve"> </v>
      </c>
      <c r="G7" s="45">
        <v>2</v>
      </c>
      <c r="H7" s="40"/>
      <c r="I7" s="32">
        <f>IF(G7&gt;0,G7*34, " ")</f>
        <v>68</v>
      </c>
      <c r="J7" s="33" t="str">
        <f>IF(H7&gt;0,H7*34, " ")</f>
        <v xml:space="preserve"> </v>
      </c>
      <c r="K7" s="39">
        <v>2</v>
      </c>
      <c r="L7" s="40"/>
      <c r="M7" s="32">
        <f>IF(K7&gt;0,K7*32, " ")</f>
        <v>64</v>
      </c>
      <c r="N7" s="33" t="str">
        <f>IF(L7&gt;0,L7*32, " ")</f>
        <v xml:space="preserve"> </v>
      </c>
      <c r="O7" s="37">
        <f t="shared" ref="O7:O12" si="0">IF(C7+G7+K7&gt;0,C7+G7+K7, " ")</f>
        <v>7</v>
      </c>
      <c r="P7" s="32" t="str">
        <f t="shared" ref="P7:P12" si="1">IF(D7+H7+L7&gt;0, D7+H7+L7, " ")</f>
        <v xml:space="preserve"> </v>
      </c>
      <c r="Q7" s="32">
        <f>IF(O7&lt;&gt;" ", (IF(E7&lt;&gt;" ", E7, 0)+IF(I7&lt;&gt;" ", I7, 0)+IF(M7&lt;&gt;" ", M7, 0)), " ")</f>
        <v>234</v>
      </c>
      <c r="R7" s="33" t="str">
        <f>IF(P7&lt;&gt;" ", (IF(F7&lt;&gt;" ", F7, 0)+IF(J7&lt;&gt;" ", J7, 0)+IF(N7&lt;&gt;" ", N7, 0)), " ")</f>
        <v xml:space="preserve"> </v>
      </c>
      <c r="S7" s="13"/>
      <c r="T7" s="13"/>
    </row>
    <row r="8" spans="1:20" ht="13.5" customHeight="1" x14ac:dyDescent="0.2">
      <c r="A8" s="12">
        <v>2</v>
      </c>
      <c r="B8" s="41" t="s">
        <v>12</v>
      </c>
      <c r="C8" s="42">
        <v>2</v>
      </c>
      <c r="D8" s="43"/>
      <c r="E8" s="35">
        <f>IF(C8&gt;0,C8*34, " ")</f>
        <v>68</v>
      </c>
      <c r="F8" s="36" t="str">
        <f>IF(D8&gt;0,D8*34, " ")</f>
        <v xml:space="preserve"> </v>
      </c>
      <c r="G8" s="46">
        <v>2</v>
      </c>
      <c r="H8" s="43"/>
      <c r="I8" s="35">
        <f>IF(G8&gt;0,G8*34, " ")</f>
        <v>68</v>
      </c>
      <c r="J8" s="36" t="str">
        <f>IF(H8&gt;0,H8*34, " ")</f>
        <v xml:space="preserve"> </v>
      </c>
      <c r="K8" s="42"/>
      <c r="L8" s="43"/>
      <c r="M8" s="35" t="str">
        <f>IF(K8&gt;0,K8*32, " ")</f>
        <v xml:space="preserve"> </v>
      </c>
      <c r="N8" s="36" t="str">
        <f>IF(L8&gt;0,L8*32, " ")</f>
        <v xml:space="preserve"> </v>
      </c>
      <c r="O8" s="34">
        <f t="shared" si="0"/>
        <v>4</v>
      </c>
      <c r="P8" s="35" t="str">
        <f t="shared" si="1"/>
        <v xml:space="preserve"> </v>
      </c>
      <c r="Q8" s="35">
        <f>IF(O8&lt;&gt;" ", (IF(E8&lt;&gt;" ", E8, 0)+IF(I8&lt;&gt;" ", I8, 0)+IF(M8&lt;&gt;" ", M8, 0)), " ")</f>
        <v>136</v>
      </c>
      <c r="R8" s="36" t="str">
        <f>IF(P8&lt;&gt;" ", (IF(F8&lt;&gt;" ", F8, 0)+IF(J8&lt;&gt;" ", J8, 0)+IF(N8&lt;&gt;" ", N8, 0)), " ")</f>
        <v xml:space="preserve"> </v>
      </c>
      <c r="S8" s="13"/>
      <c r="T8" s="13"/>
    </row>
    <row r="9" spans="1:20" ht="13.5" customHeight="1" x14ac:dyDescent="0.2">
      <c r="A9" s="12">
        <v>3</v>
      </c>
      <c r="B9" s="41" t="s">
        <v>14</v>
      </c>
      <c r="C9" s="42">
        <v>2</v>
      </c>
      <c r="D9" s="43"/>
      <c r="E9" s="35">
        <f t="shared" ref="E9:F12" si="2">IF(C9&gt;0,C9*34, " ")</f>
        <v>68</v>
      </c>
      <c r="F9" s="36" t="str">
        <f t="shared" si="2"/>
        <v xml:space="preserve"> </v>
      </c>
      <c r="G9" s="43">
        <v>2</v>
      </c>
      <c r="H9" s="43"/>
      <c r="I9" s="35">
        <f t="shared" ref="I9:J13" si="3">IF(G9&gt;0,G9*34, " ")</f>
        <v>68</v>
      </c>
      <c r="J9" s="36" t="str">
        <f t="shared" si="3"/>
        <v xml:space="preserve"> </v>
      </c>
      <c r="K9" s="42">
        <v>2</v>
      </c>
      <c r="L9" s="43"/>
      <c r="M9" s="35">
        <f t="shared" ref="M9:N13" si="4">IF(K9&gt;0,K9*32, " ")</f>
        <v>64</v>
      </c>
      <c r="N9" s="36" t="str">
        <f t="shared" si="4"/>
        <v xml:space="preserve"> </v>
      </c>
      <c r="O9" s="34">
        <f t="shared" si="0"/>
        <v>6</v>
      </c>
      <c r="P9" s="35" t="str">
        <f t="shared" si="1"/>
        <v xml:space="preserve"> </v>
      </c>
      <c r="Q9" s="35">
        <f t="shared" ref="Q9:R13" si="5">IF(O9&lt;&gt;" ", (IF(E9&lt;&gt;" ", E9, 0)+IF(I9&lt;&gt;" ", I9, 0)+IF(M9&lt;&gt;" ", M9, 0)), " ")</f>
        <v>200</v>
      </c>
      <c r="R9" s="36" t="str">
        <f t="shared" si="5"/>
        <v xml:space="preserve"> </v>
      </c>
      <c r="S9" s="13"/>
      <c r="T9" s="13"/>
    </row>
    <row r="10" spans="1:20" ht="13.5" customHeight="1" x14ac:dyDescent="0.2">
      <c r="A10" s="12">
        <v>4</v>
      </c>
      <c r="B10" s="44" t="s">
        <v>15</v>
      </c>
      <c r="C10" s="42">
        <v>3</v>
      </c>
      <c r="D10" s="43"/>
      <c r="E10" s="35">
        <f t="shared" si="2"/>
        <v>102</v>
      </c>
      <c r="F10" s="36" t="str">
        <f t="shared" si="2"/>
        <v xml:space="preserve"> </v>
      </c>
      <c r="G10" s="43">
        <v>2</v>
      </c>
      <c r="H10" s="43"/>
      <c r="I10" s="35">
        <f t="shared" si="3"/>
        <v>68</v>
      </c>
      <c r="J10" s="36" t="str">
        <f t="shared" si="3"/>
        <v xml:space="preserve"> </v>
      </c>
      <c r="K10" s="42">
        <v>2</v>
      </c>
      <c r="L10" s="43"/>
      <c r="M10" s="35">
        <f t="shared" si="4"/>
        <v>64</v>
      </c>
      <c r="N10" s="36" t="str">
        <f t="shared" si="4"/>
        <v xml:space="preserve"> </v>
      </c>
      <c r="O10" s="34">
        <f t="shared" si="0"/>
        <v>7</v>
      </c>
      <c r="P10" s="35" t="str">
        <f t="shared" si="1"/>
        <v xml:space="preserve"> </v>
      </c>
      <c r="Q10" s="35">
        <f t="shared" si="5"/>
        <v>234</v>
      </c>
      <c r="R10" s="36" t="str">
        <f t="shared" si="5"/>
        <v xml:space="preserve"> </v>
      </c>
      <c r="S10" s="13"/>
      <c r="T10" s="13"/>
    </row>
    <row r="11" spans="1:20" ht="13.5" customHeight="1" x14ac:dyDescent="0.2">
      <c r="A11" s="12">
        <v>5</v>
      </c>
      <c r="B11" s="44" t="s">
        <v>20</v>
      </c>
      <c r="C11" s="42"/>
      <c r="D11" s="43">
        <v>2</v>
      </c>
      <c r="E11" s="35" t="str">
        <f t="shared" si="2"/>
        <v xml:space="preserve"> </v>
      </c>
      <c r="F11" s="36">
        <f t="shared" si="2"/>
        <v>68</v>
      </c>
      <c r="G11" s="43"/>
      <c r="H11" s="43"/>
      <c r="I11" s="35" t="str">
        <f t="shared" si="3"/>
        <v xml:space="preserve"> </v>
      </c>
      <c r="J11" s="36" t="str">
        <f t="shared" si="3"/>
        <v xml:space="preserve"> </v>
      </c>
      <c r="K11" s="42"/>
      <c r="L11" s="43"/>
      <c r="M11" s="35" t="str">
        <f t="shared" si="4"/>
        <v xml:space="preserve"> </v>
      </c>
      <c r="N11" s="36" t="str">
        <f t="shared" si="4"/>
        <v xml:space="preserve"> </v>
      </c>
      <c r="O11" s="34" t="str">
        <f t="shared" si="0"/>
        <v xml:space="preserve"> </v>
      </c>
      <c r="P11" s="35">
        <f t="shared" si="1"/>
        <v>2</v>
      </c>
      <c r="Q11" s="35" t="str">
        <f t="shared" si="5"/>
        <v xml:space="preserve"> </v>
      </c>
      <c r="R11" s="36">
        <f t="shared" si="5"/>
        <v>68</v>
      </c>
      <c r="S11" s="13"/>
      <c r="T11" s="13"/>
    </row>
    <row r="12" spans="1:20" ht="13.5" customHeight="1" x14ac:dyDescent="0.2">
      <c r="A12" s="12">
        <v>6</v>
      </c>
      <c r="B12" s="41" t="s">
        <v>13</v>
      </c>
      <c r="C12" s="42">
        <v>2</v>
      </c>
      <c r="D12" s="43"/>
      <c r="E12" s="35">
        <f t="shared" si="2"/>
        <v>68</v>
      </c>
      <c r="F12" s="36" t="str">
        <f t="shared" si="2"/>
        <v xml:space="preserve"> </v>
      </c>
      <c r="G12" s="43"/>
      <c r="H12" s="43"/>
      <c r="I12" s="35" t="str">
        <f t="shared" si="3"/>
        <v xml:space="preserve"> </v>
      </c>
      <c r="J12" s="36" t="str">
        <f t="shared" si="3"/>
        <v xml:space="preserve"> </v>
      </c>
      <c r="K12" s="42"/>
      <c r="L12" s="43"/>
      <c r="M12" s="35" t="str">
        <f t="shared" si="4"/>
        <v xml:space="preserve"> </v>
      </c>
      <c r="N12" s="36" t="str">
        <f t="shared" si="4"/>
        <v xml:space="preserve"> </v>
      </c>
      <c r="O12" s="34">
        <f t="shared" si="0"/>
        <v>2</v>
      </c>
      <c r="P12" s="35" t="str">
        <f t="shared" si="1"/>
        <v xml:space="preserve"> </v>
      </c>
      <c r="Q12" s="35">
        <f t="shared" si="5"/>
        <v>68</v>
      </c>
      <c r="R12" s="36" t="str">
        <f t="shared" si="5"/>
        <v xml:space="preserve"> </v>
      </c>
      <c r="S12" s="13"/>
      <c r="T12" s="13"/>
    </row>
    <row r="13" spans="1:20" ht="13.5" customHeight="1" x14ac:dyDescent="0.2">
      <c r="A13" s="12">
        <v>7</v>
      </c>
      <c r="B13" s="41" t="s">
        <v>79</v>
      </c>
      <c r="C13" s="42"/>
      <c r="D13" s="43"/>
      <c r="E13" s="35" t="str">
        <f>IF(C13&gt;0,C13*34, " ")</f>
        <v xml:space="preserve"> </v>
      </c>
      <c r="F13" s="36" t="str">
        <f>IF(D13&gt;0,D13*34, " ")</f>
        <v xml:space="preserve"> </v>
      </c>
      <c r="G13" s="43"/>
      <c r="H13" s="43"/>
      <c r="I13" s="35" t="str">
        <f t="shared" si="3"/>
        <v xml:space="preserve"> </v>
      </c>
      <c r="J13" s="36" t="str">
        <f>IF(H13&gt;0,H13*34, " ")</f>
        <v xml:space="preserve"> </v>
      </c>
      <c r="K13" s="42">
        <v>2</v>
      </c>
      <c r="L13" s="43"/>
      <c r="M13" s="35">
        <f t="shared" si="4"/>
        <v>64</v>
      </c>
      <c r="N13" s="36" t="str">
        <f>IF(L13&gt;0,L13*32, " ")</f>
        <v xml:space="preserve"> </v>
      </c>
      <c r="O13" s="34">
        <v>2</v>
      </c>
      <c r="P13" s="35" t="str">
        <f>IF(D13+H13+L13&gt;0, D13+H13+L13, " ")</f>
        <v xml:space="preserve"> </v>
      </c>
      <c r="Q13" s="35">
        <f t="shared" si="5"/>
        <v>64</v>
      </c>
      <c r="R13" s="36" t="str">
        <f>IF(P13&lt;&gt;" ", (IF(F13&lt;&gt;" ", F13, 0)+IF(J13&lt;&gt;" ", J13, 0)+IF(N13&lt;&gt;" ", N13, 0)), " ")</f>
        <v xml:space="preserve"> </v>
      </c>
      <c r="S13" s="13"/>
      <c r="T13" s="13"/>
    </row>
    <row r="14" spans="1:20" ht="13.5" customHeight="1" x14ac:dyDescent="0.2">
      <c r="A14" s="12">
        <v>8</v>
      </c>
      <c r="B14" s="41" t="s">
        <v>21</v>
      </c>
      <c r="C14" s="42">
        <v>2</v>
      </c>
      <c r="D14" s="43"/>
      <c r="E14" s="35">
        <f t="shared" ref="E14:E16" si="6">IF(C14&gt;0,C14*34, " ")</f>
        <v>68</v>
      </c>
      <c r="F14" s="36" t="str">
        <f t="shared" ref="F14" si="7">IF(D14&gt;0,D14*34, " ")</f>
        <v xml:space="preserve"> </v>
      </c>
      <c r="G14" s="43"/>
      <c r="H14" s="43"/>
      <c r="I14" s="35" t="str">
        <f t="shared" ref="I14:I16" si="8">IF(G14&gt;0,G14*34, " ")</f>
        <v xml:space="preserve"> </v>
      </c>
      <c r="J14" s="36" t="str">
        <f t="shared" ref="J14" si="9">IF(H14&gt;0,H14*34, " ")</f>
        <v xml:space="preserve"> </v>
      </c>
      <c r="K14" s="42"/>
      <c r="L14" s="43"/>
      <c r="M14" s="35" t="str">
        <f t="shared" ref="M14:N17" si="10">IF(K14&gt;0,K14*32, " ")</f>
        <v xml:space="preserve"> </v>
      </c>
      <c r="N14" s="36" t="str">
        <f t="shared" ref="N14" si="11">IF(L14&gt;0,L14*32, " ")</f>
        <v xml:space="preserve"> </v>
      </c>
      <c r="O14" s="34">
        <f t="shared" ref="O14" si="12">IF(C14+G14+K14&gt;0,C14+G14+K14, " ")</f>
        <v>2</v>
      </c>
      <c r="P14" s="35" t="str">
        <f t="shared" ref="P14" si="13">IF(D14+H14+L14&gt;0, D14+H14+L14, " ")</f>
        <v xml:space="preserve"> </v>
      </c>
      <c r="Q14" s="35">
        <f t="shared" ref="Q14:R17" si="14">IF(O14&lt;&gt;" ", (IF(E14&lt;&gt;" ", E14, 0)+IF(I14&lt;&gt;" ", I14, 0)+IF(M14&lt;&gt;" ", M14, 0)), " ")</f>
        <v>68</v>
      </c>
      <c r="R14" s="36" t="str">
        <f t="shared" ref="R14" si="15">IF(P14&lt;&gt;" ", (IF(F14&lt;&gt;" ", F14, 0)+IF(J14&lt;&gt;" ", J14, 0)+IF(N14&lt;&gt;" ", N14, 0)), " ")</f>
        <v xml:space="preserve"> </v>
      </c>
      <c r="S14" s="13"/>
      <c r="T14" s="13"/>
    </row>
    <row r="15" spans="1:20" ht="13.5" customHeight="1" x14ac:dyDescent="0.2">
      <c r="A15" s="12">
        <v>9</v>
      </c>
      <c r="B15" s="99" t="s">
        <v>80</v>
      </c>
      <c r="C15" s="42">
        <v>1</v>
      </c>
      <c r="D15" s="43"/>
      <c r="E15" s="35">
        <f t="shared" si="6"/>
        <v>34</v>
      </c>
      <c r="F15" s="36"/>
      <c r="G15" s="43">
        <v>1</v>
      </c>
      <c r="H15" s="43"/>
      <c r="I15" s="35">
        <f t="shared" si="8"/>
        <v>34</v>
      </c>
      <c r="J15" s="36"/>
      <c r="K15" s="46">
        <v>1</v>
      </c>
      <c r="L15" s="43"/>
      <c r="M15" s="35">
        <f t="shared" si="10"/>
        <v>32</v>
      </c>
      <c r="N15" s="36"/>
      <c r="O15" s="103">
        <f>SUM(C15,G15,K15)</f>
        <v>3</v>
      </c>
      <c r="P15" s="62"/>
      <c r="Q15" s="85">
        <f t="shared" si="14"/>
        <v>100</v>
      </c>
      <c r="R15" s="63"/>
      <c r="S15" s="13"/>
      <c r="T15" s="13"/>
    </row>
    <row r="16" spans="1:20" ht="13.5" customHeight="1" x14ac:dyDescent="0.2">
      <c r="A16" s="12">
        <v>10</v>
      </c>
      <c r="B16" s="102" t="s">
        <v>81</v>
      </c>
      <c r="C16" s="42">
        <v>1</v>
      </c>
      <c r="D16" s="43"/>
      <c r="E16" s="35">
        <f t="shared" si="6"/>
        <v>34</v>
      </c>
      <c r="F16" s="36"/>
      <c r="G16" s="43">
        <v>1</v>
      </c>
      <c r="H16" s="43"/>
      <c r="I16" s="35">
        <f t="shared" si="8"/>
        <v>34</v>
      </c>
      <c r="J16" s="36"/>
      <c r="K16" s="46"/>
      <c r="L16" s="43"/>
      <c r="M16" s="35" t="str">
        <f t="shared" si="10"/>
        <v xml:space="preserve"> </v>
      </c>
      <c r="N16" s="36"/>
      <c r="O16" s="34">
        <v>2</v>
      </c>
      <c r="P16" s="100"/>
      <c r="Q16" s="35">
        <f t="shared" si="14"/>
        <v>68</v>
      </c>
      <c r="R16" s="101"/>
      <c r="S16" s="13"/>
      <c r="T16" s="13"/>
    </row>
    <row r="17" spans="1:20" ht="13.5" customHeight="1" thickBot="1" x14ac:dyDescent="0.25">
      <c r="A17" s="12">
        <v>11</v>
      </c>
      <c r="B17" s="41" t="s">
        <v>82</v>
      </c>
      <c r="C17" s="42"/>
      <c r="D17" s="43"/>
      <c r="E17" s="35" t="str">
        <f>IF(C17&gt;0,C17*34, " ")</f>
        <v xml:space="preserve"> </v>
      </c>
      <c r="F17" s="36"/>
      <c r="G17" s="43"/>
      <c r="H17" s="43"/>
      <c r="I17" s="35"/>
      <c r="J17" s="36"/>
      <c r="K17" s="46">
        <v>1</v>
      </c>
      <c r="L17" s="43"/>
      <c r="M17" s="35">
        <f t="shared" si="10"/>
        <v>32</v>
      </c>
      <c r="N17" s="36" t="str">
        <f t="shared" si="10"/>
        <v xml:space="preserve"> </v>
      </c>
      <c r="O17" s="34">
        <v>1</v>
      </c>
      <c r="P17" s="88" t="str">
        <f t="shared" ref="P17" si="16">IF(D17+H17+L17&gt;0, D17+H17+L17, " ")</f>
        <v xml:space="preserve"> </v>
      </c>
      <c r="Q17" s="35">
        <f t="shared" si="14"/>
        <v>32</v>
      </c>
      <c r="R17" s="83" t="str">
        <f t="shared" si="14"/>
        <v xml:space="preserve"> </v>
      </c>
      <c r="S17" s="13"/>
      <c r="T17" s="13"/>
    </row>
    <row r="18" spans="1:20" ht="13.5" customHeight="1" thickBot="1" x14ac:dyDescent="0.25">
      <c r="A18" s="138" t="s">
        <v>16</v>
      </c>
      <c r="B18" s="139"/>
      <c r="C18" s="14" t="s">
        <v>9</v>
      </c>
      <c r="D18" s="15" t="s">
        <v>10</v>
      </c>
      <c r="E18" s="15" t="s">
        <v>9</v>
      </c>
      <c r="F18" s="16" t="s">
        <v>10</v>
      </c>
      <c r="G18" s="17" t="s">
        <v>9</v>
      </c>
      <c r="H18" s="15" t="s">
        <v>10</v>
      </c>
      <c r="I18" s="15" t="s">
        <v>9</v>
      </c>
      <c r="J18" s="18" t="s">
        <v>10</v>
      </c>
      <c r="K18" s="14" t="s">
        <v>9</v>
      </c>
      <c r="L18" s="15" t="s">
        <v>10</v>
      </c>
      <c r="M18" s="15" t="s">
        <v>9</v>
      </c>
      <c r="N18" s="16" t="s">
        <v>10</v>
      </c>
      <c r="O18" s="14" t="s">
        <v>9</v>
      </c>
      <c r="P18" s="15" t="s">
        <v>10</v>
      </c>
      <c r="Q18" s="15" t="s">
        <v>9</v>
      </c>
      <c r="R18" s="16" t="s">
        <v>10</v>
      </c>
      <c r="S18" s="13"/>
      <c r="T18" s="13"/>
    </row>
    <row r="19" spans="1:20" ht="13.5" customHeight="1" x14ac:dyDescent="0.2">
      <c r="A19" s="12">
        <v>1</v>
      </c>
      <c r="B19" s="60" t="s">
        <v>85</v>
      </c>
      <c r="C19" s="48">
        <v>2</v>
      </c>
      <c r="D19" s="47"/>
      <c r="E19" s="32">
        <f>IF(C19&gt;0,C19*34, " ")</f>
        <v>68</v>
      </c>
      <c r="F19" s="33" t="str">
        <f>IF(D19&gt;0,D19*34, " ")</f>
        <v xml:space="preserve"> </v>
      </c>
      <c r="G19" s="47"/>
      <c r="H19" s="47"/>
      <c r="I19" s="32" t="str">
        <f>IF(G19&gt;0,G19*34, " ")</f>
        <v xml:space="preserve"> </v>
      </c>
      <c r="J19" s="33" t="str">
        <f>IF(H19&gt;0,H19*34, " ")</f>
        <v xml:space="preserve"> </v>
      </c>
      <c r="K19" s="54"/>
      <c r="L19" s="55"/>
      <c r="M19" s="32" t="str">
        <f>IF(K19&gt;0,K19*32, " ")</f>
        <v xml:space="preserve"> </v>
      </c>
      <c r="N19" s="33" t="str">
        <f>IF(L19&gt;0,L19*32, " ")</f>
        <v xml:space="preserve"> </v>
      </c>
      <c r="O19" s="37">
        <f>IF(C19+G19+K19&gt;0,C19+G19+K19, " ")</f>
        <v>2</v>
      </c>
      <c r="P19" s="32" t="str">
        <f>IF(D19+H19+L19&gt;0, D19+H19+L19, " ")</f>
        <v xml:space="preserve"> </v>
      </c>
      <c r="Q19" s="32">
        <f>IF(O19&lt;&gt;" ", (IF(E19&lt;&gt;" ", E19, 0)+IF(I19&lt;&gt;" ", I19, 0)+IF(M19&lt;&gt;" ", M19, 0)), " ")</f>
        <v>68</v>
      </c>
      <c r="R19" s="33" t="str">
        <f>IF(P19&lt;&gt;" ", (IF(F19&lt;&gt;" ", F19, 0)+IF(J19&lt;&gt;" ", J19, 0)+IF(N19&lt;&gt;" ", N19, 0)), " ")</f>
        <v xml:space="preserve"> </v>
      </c>
      <c r="S19" s="13"/>
      <c r="T19" s="13"/>
    </row>
    <row r="20" spans="1:20" ht="13.5" customHeight="1" x14ac:dyDescent="0.2">
      <c r="A20" s="6">
        <v>2</v>
      </c>
      <c r="B20" s="105" t="s">
        <v>95</v>
      </c>
      <c r="C20" s="48">
        <v>2</v>
      </c>
      <c r="D20" s="49"/>
      <c r="E20" s="35">
        <f>IF(C20&gt;0,C20*34, " ")</f>
        <v>68</v>
      </c>
      <c r="F20" s="36" t="str">
        <f>IF(D20&gt;0,D20*34, " ")</f>
        <v xml:space="preserve"> </v>
      </c>
      <c r="G20" s="49"/>
      <c r="H20" s="49"/>
      <c r="I20" s="35" t="str">
        <f>IF(G20&gt;0,G20*34, " ")</f>
        <v xml:space="preserve"> </v>
      </c>
      <c r="J20" s="36" t="str">
        <f>IF(H20&gt;0,H20*34, " ")</f>
        <v xml:space="preserve"> </v>
      </c>
      <c r="K20" s="48"/>
      <c r="L20" s="49"/>
      <c r="M20" s="35" t="str">
        <f>IF(K20&gt;0,K20*32, " ")</f>
        <v xml:space="preserve"> </v>
      </c>
      <c r="N20" s="36" t="str">
        <f>IF(L20&gt;0,L20*32, " ")</f>
        <v xml:space="preserve"> </v>
      </c>
      <c r="O20" s="34">
        <f>IF(C20+G20+K20&gt;0,C20+G20+K20, " ")</f>
        <v>2</v>
      </c>
      <c r="P20" s="35" t="str">
        <f>IF(D20+H20+L20&gt;0, D20+H20+L20, " ")</f>
        <v xml:space="preserve"> </v>
      </c>
      <c r="Q20" s="35">
        <f>IF(O20&lt;&gt;" ", (IF(E20&lt;&gt;" ", E20, 0)+IF(I20&lt;&gt;" ", I20, 0)+IF(M20&lt;&gt;" ", M20, 0)), " ")</f>
        <v>68</v>
      </c>
      <c r="R20" s="36" t="str">
        <f>IF(P20&lt;&gt;" ", (IF(F20&lt;&gt;" ", F20, 0)+IF(J20&lt;&gt;" ", J20, 0)+IF(N20&lt;&gt;" ", N20, 0)), " ")</f>
        <v xml:space="preserve"> </v>
      </c>
      <c r="S20" s="13"/>
      <c r="T20" s="13"/>
    </row>
    <row r="21" spans="1:20" ht="13.5" customHeight="1" x14ac:dyDescent="0.2">
      <c r="A21" s="104">
        <v>3</v>
      </c>
      <c r="B21" s="105" t="s">
        <v>36</v>
      </c>
      <c r="C21" s="48"/>
      <c r="D21" s="49"/>
      <c r="E21" s="35"/>
      <c r="F21" s="36"/>
      <c r="G21" s="49">
        <v>2</v>
      </c>
      <c r="H21" s="49"/>
      <c r="I21" s="35">
        <f t="shared" ref="I21:J28" si="17">IF(G21&gt;0,G21*34, " ")</f>
        <v>68</v>
      </c>
      <c r="J21" s="36"/>
      <c r="K21" s="52"/>
      <c r="L21" s="49"/>
      <c r="M21" s="35"/>
      <c r="N21" s="36"/>
      <c r="O21" s="34">
        <v>2</v>
      </c>
      <c r="P21" s="35"/>
      <c r="Q21" s="35">
        <f>IF(O21&lt;&gt;" ", (IF(E21&lt;&gt;" ", E21, 0)+IF(I21&lt;&gt;" ", I21, 0)+IF(M21&lt;&gt;" ", M21, 0)), " ")</f>
        <v>68</v>
      </c>
      <c r="R21" s="36"/>
      <c r="S21" s="13"/>
      <c r="T21" s="13"/>
    </row>
    <row r="22" spans="1:20" ht="13.5" customHeight="1" x14ac:dyDescent="0.2">
      <c r="A22" s="6">
        <v>4</v>
      </c>
      <c r="B22" s="60" t="s">
        <v>32</v>
      </c>
      <c r="C22" s="48">
        <v>2</v>
      </c>
      <c r="D22" s="49"/>
      <c r="E22" s="35">
        <f t="shared" ref="E22:F28" si="18">IF(C22&gt;0,C22*34, " ")</f>
        <v>68</v>
      </c>
      <c r="F22" s="36" t="str">
        <f t="shared" si="18"/>
        <v xml:space="preserve"> </v>
      </c>
      <c r="G22" s="49">
        <v>2</v>
      </c>
      <c r="H22" s="49">
        <v>2</v>
      </c>
      <c r="I22" s="35">
        <f t="shared" si="17"/>
        <v>68</v>
      </c>
      <c r="J22" s="36">
        <f t="shared" si="17"/>
        <v>68</v>
      </c>
      <c r="K22" s="49">
        <v>2</v>
      </c>
      <c r="L22" s="49"/>
      <c r="M22" s="35">
        <f t="shared" ref="M22:N28" si="19">IF(K22&gt;0,K22*32, " ")</f>
        <v>64</v>
      </c>
      <c r="N22" s="36" t="str">
        <f t="shared" si="19"/>
        <v xml:space="preserve"> </v>
      </c>
      <c r="O22" s="34">
        <f t="shared" ref="O22:O28" si="20">IF(C22+G22+K22&gt;0,C22+G22+K22, " ")</f>
        <v>6</v>
      </c>
      <c r="P22" s="35">
        <f t="shared" ref="P22:P28" si="21">IF(D22+H22+L22&gt;0, D22+H22+L22, " ")</f>
        <v>2</v>
      </c>
      <c r="Q22" s="35">
        <f t="shared" ref="Q22:R28" si="22">IF(O22&lt;&gt;" ", (IF(E22&lt;&gt;" ", E22, 0)+IF(I22&lt;&gt;" ", I22, 0)+IF(M22&lt;&gt;" ", M22, 0)), " ")</f>
        <v>200</v>
      </c>
      <c r="R22" s="36">
        <f t="shared" si="22"/>
        <v>68</v>
      </c>
      <c r="S22" s="13"/>
      <c r="T22" s="13"/>
    </row>
    <row r="23" spans="1:20" ht="13.5" customHeight="1" x14ac:dyDescent="0.2">
      <c r="A23" s="6">
        <v>5</v>
      </c>
      <c r="B23" s="60" t="s">
        <v>33</v>
      </c>
      <c r="C23" s="48"/>
      <c r="D23" s="49"/>
      <c r="E23" s="35" t="str">
        <f t="shared" si="18"/>
        <v xml:space="preserve"> </v>
      </c>
      <c r="F23" s="36" t="str">
        <f t="shared" si="18"/>
        <v xml:space="preserve"> </v>
      </c>
      <c r="G23" s="49">
        <v>3</v>
      </c>
      <c r="H23" s="49"/>
      <c r="I23" s="35">
        <f t="shared" si="17"/>
        <v>102</v>
      </c>
      <c r="J23" s="36" t="str">
        <f t="shared" si="17"/>
        <v xml:space="preserve"> </v>
      </c>
      <c r="K23" s="49"/>
      <c r="L23" s="49"/>
      <c r="M23" s="35" t="str">
        <f t="shared" si="19"/>
        <v xml:space="preserve"> </v>
      </c>
      <c r="N23" s="36" t="str">
        <f t="shared" si="19"/>
        <v xml:space="preserve"> </v>
      </c>
      <c r="O23" s="34">
        <f t="shared" si="20"/>
        <v>3</v>
      </c>
      <c r="P23" s="35" t="str">
        <f t="shared" si="21"/>
        <v xml:space="preserve"> </v>
      </c>
      <c r="Q23" s="35">
        <f t="shared" si="22"/>
        <v>102</v>
      </c>
      <c r="R23" s="36" t="str">
        <f t="shared" si="22"/>
        <v xml:space="preserve"> </v>
      </c>
      <c r="S23" s="13"/>
      <c r="T23" s="13"/>
    </row>
    <row r="24" spans="1:20" ht="13.5" customHeight="1" x14ac:dyDescent="0.2">
      <c r="A24" s="104">
        <v>6</v>
      </c>
      <c r="B24" s="60" t="s">
        <v>57</v>
      </c>
      <c r="C24" s="48"/>
      <c r="D24" s="49"/>
      <c r="E24" s="35"/>
      <c r="F24" s="36"/>
      <c r="G24" s="49"/>
      <c r="H24" s="49"/>
      <c r="I24" s="35"/>
      <c r="J24" s="36"/>
      <c r="K24" s="49">
        <v>2</v>
      </c>
      <c r="L24" s="49"/>
      <c r="M24" s="35">
        <f t="shared" si="19"/>
        <v>64</v>
      </c>
      <c r="N24" s="36"/>
      <c r="O24" s="34">
        <v>2</v>
      </c>
      <c r="P24" s="35"/>
      <c r="Q24" s="35">
        <f t="shared" si="22"/>
        <v>64</v>
      </c>
      <c r="R24" s="36"/>
      <c r="S24" s="13"/>
      <c r="T24" s="13"/>
    </row>
    <row r="25" spans="1:20" ht="13.5" customHeight="1" x14ac:dyDescent="0.2">
      <c r="A25" s="6">
        <v>7</v>
      </c>
      <c r="B25" s="60" t="s">
        <v>92</v>
      </c>
      <c r="C25" s="48"/>
      <c r="D25" s="49"/>
      <c r="E25" s="35" t="str">
        <f t="shared" si="18"/>
        <v xml:space="preserve"> </v>
      </c>
      <c r="F25" s="36" t="str">
        <f t="shared" si="18"/>
        <v xml:space="preserve"> </v>
      </c>
      <c r="G25" s="49"/>
      <c r="H25" s="49"/>
      <c r="I25" s="35" t="str">
        <f t="shared" si="17"/>
        <v xml:space="preserve"> </v>
      </c>
      <c r="J25" s="36" t="str">
        <f t="shared" si="17"/>
        <v xml:space="preserve"> </v>
      </c>
      <c r="K25" s="49">
        <v>2</v>
      </c>
      <c r="L25" s="49"/>
      <c r="M25" s="35">
        <f t="shared" si="19"/>
        <v>64</v>
      </c>
      <c r="N25" s="36" t="str">
        <f t="shared" si="19"/>
        <v xml:space="preserve"> </v>
      </c>
      <c r="O25" s="34">
        <f t="shared" si="20"/>
        <v>2</v>
      </c>
      <c r="P25" s="35" t="str">
        <f t="shared" si="21"/>
        <v xml:space="preserve"> </v>
      </c>
      <c r="Q25" s="35">
        <f t="shared" si="22"/>
        <v>64</v>
      </c>
      <c r="R25" s="36" t="str">
        <f t="shared" si="22"/>
        <v xml:space="preserve"> </v>
      </c>
      <c r="S25" s="13"/>
      <c r="T25" s="13"/>
    </row>
    <row r="26" spans="1:20" ht="13.5" customHeight="1" x14ac:dyDescent="0.2">
      <c r="A26" s="6">
        <v>8</v>
      </c>
      <c r="B26" s="41" t="s">
        <v>34</v>
      </c>
      <c r="C26" s="48"/>
      <c r="D26" s="49">
        <v>6</v>
      </c>
      <c r="E26" s="35" t="str">
        <f t="shared" si="18"/>
        <v xml:space="preserve"> </v>
      </c>
      <c r="F26" s="36">
        <f t="shared" si="18"/>
        <v>204</v>
      </c>
      <c r="G26" s="49"/>
      <c r="H26" s="49">
        <v>12</v>
      </c>
      <c r="I26" s="35" t="str">
        <f t="shared" si="17"/>
        <v xml:space="preserve"> </v>
      </c>
      <c r="J26" s="36">
        <f t="shared" si="17"/>
        <v>408</v>
      </c>
      <c r="K26" s="48"/>
      <c r="L26" s="49">
        <v>16</v>
      </c>
      <c r="M26" s="35" t="str">
        <f t="shared" si="19"/>
        <v xml:space="preserve"> </v>
      </c>
      <c r="N26" s="36">
        <f t="shared" si="19"/>
        <v>512</v>
      </c>
      <c r="O26" s="34" t="str">
        <f t="shared" si="20"/>
        <v xml:space="preserve"> </v>
      </c>
      <c r="P26" s="35">
        <f t="shared" si="21"/>
        <v>34</v>
      </c>
      <c r="Q26" s="35" t="str">
        <f t="shared" si="22"/>
        <v xml:space="preserve"> </v>
      </c>
      <c r="R26" s="36">
        <f t="shared" si="22"/>
        <v>1124</v>
      </c>
      <c r="S26" s="13"/>
      <c r="T26" s="13"/>
    </row>
    <row r="27" spans="1:20" ht="13.5" customHeight="1" x14ac:dyDescent="0.2">
      <c r="A27" s="6"/>
      <c r="B27" s="41" t="s">
        <v>74</v>
      </c>
      <c r="C27" s="48"/>
      <c r="D27" s="49"/>
      <c r="E27" s="35" t="str">
        <f t="shared" si="18"/>
        <v xml:space="preserve"> </v>
      </c>
      <c r="F27" s="36" t="str">
        <f t="shared" si="18"/>
        <v xml:space="preserve"> </v>
      </c>
      <c r="G27" s="49"/>
      <c r="H27" s="49"/>
      <c r="I27" s="35" t="str">
        <f t="shared" si="17"/>
        <v xml:space="preserve"> </v>
      </c>
      <c r="J27" s="36" t="str">
        <f t="shared" si="17"/>
        <v xml:space="preserve"> </v>
      </c>
      <c r="K27" s="48"/>
      <c r="L27" s="49"/>
      <c r="M27" s="35" t="str">
        <f t="shared" si="19"/>
        <v xml:space="preserve"> </v>
      </c>
      <c r="N27" s="36" t="str">
        <f t="shared" si="19"/>
        <v xml:space="preserve"> </v>
      </c>
      <c r="O27" s="34" t="str">
        <f t="shared" si="20"/>
        <v xml:space="preserve"> </v>
      </c>
      <c r="P27" s="35" t="str">
        <f t="shared" si="21"/>
        <v xml:space="preserve"> </v>
      </c>
      <c r="Q27" s="35" t="str">
        <f t="shared" si="22"/>
        <v xml:space="preserve"> </v>
      </c>
      <c r="R27" s="36" t="str">
        <f t="shared" si="22"/>
        <v xml:space="preserve"> </v>
      </c>
      <c r="S27" s="13"/>
      <c r="T27" s="13"/>
    </row>
    <row r="28" spans="1:20" ht="13.5" customHeight="1" thickBot="1" x14ac:dyDescent="0.25">
      <c r="A28" s="6"/>
      <c r="B28" s="41" t="s">
        <v>89</v>
      </c>
      <c r="C28" s="48"/>
      <c r="D28" s="49"/>
      <c r="E28" s="35" t="str">
        <f t="shared" si="18"/>
        <v xml:space="preserve"> </v>
      </c>
      <c r="F28" s="36" t="str">
        <f t="shared" si="18"/>
        <v xml:space="preserve"> </v>
      </c>
      <c r="G28" s="49"/>
      <c r="H28" s="49"/>
      <c r="I28" s="35" t="str">
        <f t="shared" si="17"/>
        <v xml:space="preserve"> </v>
      </c>
      <c r="J28" s="36" t="str">
        <f t="shared" si="17"/>
        <v xml:space="preserve"> </v>
      </c>
      <c r="K28" s="48"/>
      <c r="L28" s="49"/>
      <c r="M28" s="35" t="str">
        <f t="shared" si="19"/>
        <v xml:space="preserve"> </v>
      </c>
      <c r="N28" s="36" t="str">
        <f t="shared" si="19"/>
        <v xml:space="preserve"> </v>
      </c>
      <c r="O28" s="34" t="str">
        <f t="shared" si="20"/>
        <v xml:space="preserve"> </v>
      </c>
      <c r="P28" s="35" t="str">
        <f t="shared" si="21"/>
        <v xml:space="preserve"> </v>
      </c>
      <c r="Q28" s="35" t="str">
        <f t="shared" si="22"/>
        <v xml:space="preserve"> </v>
      </c>
      <c r="R28" s="36" t="str">
        <f t="shared" si="22"/>
        <v xml:space="preserve"> </v>
      </c>
      <c r="S28" s="13"/>
      <c r="T28" s="13"/>
    </row>
    <row r="29" spans="1:20" ht="15" customHeight="1" thickBot="1" x14ac:dyDescent="0.25">
      <c r="A29" s="140" t="s">
        <v>17</v>
      </c>
      <c r="B29" s="141"/>
      <c r="C29" s="95">
        <f>SUM(C7:C15)</f>
        <v>15</v>
      </c>
      <c r="D29" s="20">
        <f>SUM(D7:D17)</f>
        <v>2</v>
      </c>
      <c r="E29" s="72">
        <f>SUM(E7:E15)</f>
        <v>510</v>
      </c>
      <c r="F29" s="21">
        <f>SUM(F7:F17)</f>
        <v>68</v>
      </c>
      <c r="G29" s="95">
        <f>SUM(G7:G15)</f>
        <v>9</v>
      </c>
      <c r="H29" s="20">
        <f>SUM(H7:H17)</f>
        <v>0</v>
      </c>
      <c r="I29" s="72">
        <f>SUM(I7:I15)</f>
        <v>306</v>
      </c>
      <c r="J29" s="21">
        <f>SUM(J7:J17)</f>
        <v>0</v>
      </c>
      <c r="K29" s="95">
        <f>SUM(K7:K15)</f>
        <v>9</v>
      </c>
      <c r="L29" s="20">
        <f>SUM(L7:L17)</f>
        <v>0</v>
      </c>
      <c r="M29" s="72">
        <f>SUM(M7:M15)</f>
        <v>288</v>
      </c>
      <c r="N29" s="21">
        <f>SUM(N7:N17)</f>
        <v>0</v>
      </c>
      <c r="O29" s="95">
        <f>SUM(O7:O15)</f>
        <v>33</v>
      </c>
      <c r="P29" s="20">
        <f>SUM(P7:P17)</f>
        <v>2</v>
      </c>
      <c r="Q29" s="72">
        <f>SUM(Q7:Q15)</f>
        <v>1104</v>
      </c>
      <c r="R29" s="21">
        <f>SUM(R7:R17)</f>
        <v>68</v>
      </c>
      <c r="S29" s="13"/>
      <c r="T29" s="13"/>
    </row>
    <row r="30" spans="1:20" ht="15" customHeight="1" thickBot="1" x14ac:dyDescent="0.25">
      <c r="A30" s="142" t="s">
        <v>18</v>
      </c>
      <c r="B30" s="143"/>
      <c r="C30" s="22">
        <f t="shared" ref="C30:R30" si="23">SUM(C19:C28)</f>
        <v>6</v>
      </c>
      <c r="D30" s="23">
        <f t="shared" si="23"/>
        <v>6</v>
      </c>
      <c r="E30" s="23">
        <f t="shared" si="23"/>
        <v>204</v>
      </c>
      <c r="F30" s="24">
        <f t="shared" si="23"/>
        <v>204</v>
      </c>
      <c r="G30" s="22">
        <f t="shared" si="23"/>
        <v>7</v>
      </c>
      <c r="H30" s="23">
        <f t="shared" si="23"/>
        <v>14</v>
      </c>
      <c r="I30" s="23">
        <f t="shared" si="23"/>
        <v>238</v>
      </c>
      <c r="J30" s="24">
        <f t="shared" si="23"/>
        <v>476</v>
      </c>
      <c r="K30" s="22">
        <f t="shared" si="23"/>
        <v>6</v>
      </c>
      <c r="L30" s="23">
        <f t="shared" si="23"/>
        <v>16</v>
      </c>
      <c r="M30" s="23">
        <f t="shared" si="23"/>
        <v>192</v>
      </c>
      <c r="N30" s="24">
        <f t="shared" si="23"/>
        <v>512</v>
      </c>
      <c r="O30" s="22">
        <f t="shared" si="23"/>
        <v>19</v>
      </c>
      <c r="P30" s="23">
        <f t="shared" si="23"/>
        <v>36</v>
      </c>
      <c r="Q30" s="23">
        <f t="shared" si="23"/>
        <v>634</v>
      </c>
      <c r="R30" s="24">
        <f t="shared" si="23"/>
        <v>1192</v>
      </c>
      <c r="S30" s="25"/>
      <c r="T30" s="25"/>
    </row>
    <row r="31" spans="1:20" ht="15" customHeight="1" thickTop="1" thickBot="1" x14ac:dyDescent="0.25">
      <c r="A31" s="134" t="s">
        <v>19</v>
      </c>
      <c r="B31" s="135"/>
      <c r="C31" s="26">
        <f>C29+C30</f>
        <v>21</v>
      </c>
      <c r="D31" s="27">
        <f t="shared" ref="D31:R31" si="24">D29+D30</f>
        <v>8</v>
      </c>
      <c r="E31" s="27">
        <f t="shared" si="24"/>
        <v>714</v>
      </c>
      <c r="F31" s="28">
        <f t="shared" si="24"/>
        <v>272</v>
      </c>
      <c r="G31" s="26">
        <f t="shared" si="24"/>
        <v>16</v>
      </c>
      <c r="H31" s="27">
        <f t="shared" si="24"/>
        <v>14</v>
      </c>
      <c r="I31" s="27">
        <f t="shared" si="24"/>
        <v>544</v>
      </c>
      <c r="J31" s="28">
        <f t="shared" si="24"/>
        <v>476</v>
      </c>
      <c r="K31" s="26">
        <f t="shared" si="24"/>
        <v>15</v>
      </c>
      <c r="L31" s="27">
        <f t="shared" si="24"/>
        <v>16</v>
      </c>
      <c r="M31" s="27">
        <f t="shared" si="24"/>
        <v>480</v>
      </c>
      <c r="N31" s="28">
        <f t="shared" si="24"/>
        <v>512</v>
      </c>
      <c r="O31" s="112">
        <f t="shared" si="24"/>
        <v>52</v>
      </c>
      <c r="P31" s="113">
        <f t="shared" si="24"/>
        <v>38</v>
      </c>
      <c r="Q31" s="113">
        <f t="shared" si="24"/>
        <v>1738</v>
      </c>
      <c r="R31" s="28">
        <f t="shared" si="24"/>
        <v>1260</v>
      </c>
      <c r="S31" s="29"/>
      <c r="T31" s="29"/>
    </row>
    <row r="32" spans="1:20" ht="15" customHeight="1" thickTop="1" thickBot="1" x14ac:dyDescent="0.25">
      <c r="A32" s="136"/>
      <c r="B32" s="137"/>
      <c r="C32" s="129">
        <f>C31+D31</f>
        <v>29</v>
      </c>
      <c r="D32" s="130"/>
      <c r="E32" s="131">
        <f>E31+F31</f>
        <v>986</v>
      </c>
      <c r="F32" s="132"/>
      <c r="G32" s="129">
        <f>G31+H31</f>
        <v>30</v>
      </c>
      <c r="H32" s="130"/>
      <c r="I32" s="131">
        <f>I31+J31</f>
        <v>1020</v>
      </c>
      <c r="J32" s="132"/>
      <c r="K32" s="129">
        <f>K31+L31</f>
        <v>31</v>
      </c>
      <c r="L32" s="130"/>
      <c r="M32" s="131">
        <f>M31+N31</f>
        <v>992</v>
      </c>
      <c r="N32" s="132"/>
      <c r="O32" s="129">
        <f>O31+P31</f>
        <v>90</v>
      </c>
      <c r="P32" s="130"/>
      <c r="Q32" s="131">
        <f>Q31+R31</f>
        <v>2998</v>
      </c>
      <c r="R32" s="132"/>
      <c r="S32" s="29"/>
      <c r="T32" s="29"/>
    </row>
    <row r="33" spans="1:24" ht="6" customHeight="1" thickTop="1" x14ac:dyDescent="0.2">
      <c r="A33" s="30"/>
      <c r="B33" s="70"/>
      <c r="C33" s="31"/>
      <c r="D33" s="31"/>
      <c r="E33" s="31"/>
      <c r="F33" s="31"/>
      <c r="G33" s="31"/>
      <c r="H33" s="31"/>
      <c r="I33" s="31"/>
      <c r="K33" s="31"/>
      <c r="L33" s="31"/>
      <c r="M33" s="31"/>
      <c r="N33" s="31"/>
      <c r="O33" s="31"/>
      <c r="P33" s="31"/>
      <c r="Q33" s="31"/>
      <c r="R33" s="31"/>
      <c r="S33" s="31"/>
      <c r="T33" s="13"/>
      <c r="U33" s="31"/>
      <c r="V33" s="13"/>
      <c r="W33" s="13"/>
      <c r="X33" s="13"/>
    </row>
    <row r="34" spans="1:24" ht="24" customHeight="1" x14ac:dyDescent="0.2">
      <c r="B34" s="133" t="s">
        <v>84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3"/>
      <c r="V34" s="4"/>
      <c r="W34" s="4"/>
      <c r="X34" s="4"/>
    </row>
    <row r="35" spans="1:24" ht="12.75" customHeight="1" x14ac:dyDescent="0.2">
      <c r="B35" s="70" t="s">
        <v>68</v>
      </c>
    </row>
    <row r="36" spans="1:24" ht="12.75" customHeight="1" x14ac:dyDescent="0.2">
      <c r="B36" s="71" t="s">
        <v>90</v>
      </c>
    </row>
    <row r="37" spans="1:24" ht="15" customHeight="1" x14ac:dyDescent="0.2"/>
    <row r="38" spans="1:24" ht="15" customHeight="1" x14ac:dyDescent="0.2"/>
    <row r="39" spans="1:24" ht="15" customHeight="1" x14ac:dyDescent="0.2"/>
    <row r="40" spans="1:24" ht="15" customHeight="1" x14ac:dyDescent="0.2"/>
    <row r="41" spans="1:24" ht="15" customHeight="1" x14ac:dyDescent="0.2"/>
  </sheetData>
  <mergeCells count="29">
    <mergeCell ref="C32:D32"/>
    <mergeCell ref="E32:F32"/>
    <mergeCell ref="G32:H32"/>
    <mergeCell ref="A6:B6"/>
    <mergeCell ref="A18:B18"/>
    <mergeCell ref="A29:B29"/>
    <mergeCell ref="A30:B30"/>
    <mergeCell ref="A31:B32"/>
    <mergeCell ref="O5:P5"/>
    <mergeCell ref="Q5:R5"/>
    <mergeCell ref="K4:N4"/>
    <mergeCell ref="M32:N32"/>
    <mergeCell ref="O32:P32"/>
    <mergeCell ref="B34:R34"/>
    <mergeCell ref="Q32:R32"/>
    <mergeCell ref="I32:J32"/>
    <mergeCell ref="K32:L32"/>
    <mergeCell ref="A1:G1"/>
    <mergeCell ref="A2:G2"/>
    <mergeCell ref="A4:B5"/>
    <mergeCell ref="C4:F4"/>
    <mergeCell ref="G4:J4"/>
    <mergeCell ref="O4:R4"/>
    <mergeCell ref="C5:D5"/>
    <mergeCell ref="E5:F5"/>
    <mergeCell ref="G5:H5"/>
    <mergeCell ref="I5:J5"/>
    <mergeCell ref="K5:L5"/>
    <mergeCell ref="M5:N5"/>
  </mergeCells>
  <phoneticPr fontId="0" type="noConversion"/>
  <printOptions horizontalCentered="1" verticalCentered="1"/>
  <pageMargins left="0.19685039370078741" right="0.19685039370078741" top="0.19685039370078741" bottom="0.15748031496062992" header="0.19685039370078741" footer="0.19685039370078741"/>
  <pageSetup paperSize="9" scale="10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X42"/>
  <sheetViews>
    <sheetView workbookViewId="0">
      <selection activeCell="A2" sqref="A2:G2"/>
    </sheetView>
  </sheetViews>
  <sheetFormatPr defaultColWidth="9.140625" defaultRowHeight="12.75" x14ac:dyDescent="0.2"/>
  <cols>
    <col min="1" max="1" width="3.42578125" style="3" customWidth="1"/>
    <col min="2" max="2" width="38" style="3" customWidth="1"/>
    <col min="3" max="15" width="5.7109375" style="3" customWidth="1"/>
    <col min="16" max="16" width="5.7109375" style="4" customWidth="1"/>
    <col min="17" max="17" width="5.7109375" style="3" customWidth="1"/>
    <col min="18" max="18" width="5.7109375" style="4" customWidth="1"/>
    <col min="19" max="20" width="6.140625" style="4" customWidth="1"/>
    <col min="21" max="21" width="26.85546875" style="3" customWidth="1"/>
    <col min="22" max="16384" width="9.140625" style="3"/>
  </cols>
  <sheetData>
    <row r="1" spans="1:20" ht="12" customHeight="1" x14ac:dyDescent="0.2">
      <c r="A1" s="144" t="s">
        <v>49</v>
      </c>
      <c r="B1" s="145"/>
      <c r="C1" s="145"/>
      <c r="D1" s="145"/>
      <c r="E1" s="145"/>
      <c r="F1" s="145"/>
      <c r="G1" s="145"/>
    </row>
    <row r="2" spans="1:20" ht="12" customHeight="1" x14ac:dyDescent="0.2">
      <c r="A2" s="146" t="s">
        <v>43</v>
      </c>
      <c r="B2" s="147"/>
      <c r="C2" s="147"/>
      <c r="D2" s="147"/>
      <c r="E2" s="147"/>
      <c r="F2" s="147"/>
      <c r="G2" s="147"/>
    </row>
    <row r="3" spans="1:20" ht="12" customHeight="1" x14ac:dyDescent="0.2">
      <c r="A3" s="1"/>
      <c r="B3" s="2"/>
    </row>
    <row r="4" spans="1:20" ht="12" customHeight="1" x14ac:dyDescent="0.2">
      <c r="A4" s="148" t="s">
        <v>0</v>
      </c>
      <c r="B4" s="149"/>
      <c r="C4" s="118" t="s">
        <v>1</v>
      </c>
      <c r="D4" s="123"/>
      <c r="E4" s="123"/>
      <c r="F4" s="124"/>
      <c r="G4" s="117" t="s">
        <v>2</v>
      </c>
      <c r="H4" s="123"/>
      <c r="I4" s="123"/>
      <c r="J4" s="123"/>
      <c r="K4" s="118" t="s">
        <v>3</v>
      </c>
      <c r="L4" s="123"/>
      <c r="M4" s="123"/>
      <c r="N4" s="124"/>
      <c r="O4" s="125" t="s">
        <v>5</v>
      </c>
      <c r="P4" s="126"/>
      <c r="Q4" s="126"/>
      <c r="R4" s="127"/>
      <c r="S4" s="7"/>
      <c r="T4" s="7"/>
    </row>
    <row r="5" spans="1:20" ht="12" customHeight="1" x14ac:dyDescent="0.2">
      <c r="A5" s="150"/>
      <c r="B5" s="151"/>
      <c r="C5" s="118" t="s">
        <v>6</v>
      </c>
      <c r="D5" s="119"/>
      <c r="E5" s="116" t="s">
        <v>7</v>
      </c>
      <c r="F5" s="120"/>
      <c r="G5" s="117" t="s">
        <v>6</v>
      </c>
      <c r="H5" s="119"/>
      <c r="I5" s="116" t="s">
        <v>7</v>
      </c>
      <c r="J5" s="117"/>
      <c r="K5" s="118" t="s">
        <v>6</v>
      </c>
      <c r="L5" s="119"/>
      <c r="M5" s="116" t="s">
        <v>7</v>
      </c>
      <c r="N5" s="120"/>
      <c r="O5" s="118" t="s">
        <v>6</v>
      </c>
      <c r="P5" s="119"/>
      <c r="Q5" s="116" t="s">
        <v>7</v>
      </c>
      <c r="R5" s="120"/>
      <c r="S5" s="7"/>
      <c r="T5" s="7"/>
    </row>
    <row r="6" spans="1:20" ht="12" customHeight="1" thickBot="1" x14ac:dyDescent="0.25">
      <c r="A6" s="121" t="s">
        <v>8</v>
      </c>
      <c r="B6" s="122"/>
      <c r="C6" s="8" t="s">
        <v>9</v>
      </c>
      <c r="D6" s="9" t="s">
        <v>10</v>
      </c>
      <c r="E6" s="9" t="s">
        <v>9</v>
      </c>
      <c r="F6" s="10" t="s">
        <v>10</v>
      </c>
      <c r="G6" s="11" t="s">
        <v>9</v>
      </c>
      <c r="H6" s="9" t="s">
        <v>10</v>
      </c>
      <c r="I6" s="9" t="s">
        <v>9</v>
      </c>
      <c r="J6" s="5" t="s">
        <v>10</v>
      </c>
      <c r="K6" s="8" t="s">
        <v>9</v>
      </c>
      <c r="L6" s="9" t="s">
        <v>10</v>
      </c>
      <c r="M6" s="9" t="s">
        <v>9</v>
      </c>
      <c r="N6" s="10" t="s">
        <v>10</v>
      </c>
      <c r="O6" s="64" t="s">
        <v>9</v>
      </c>
      <c r="P6" s="65" t="s">
        <v>10</v>
      </c>
      <c r="Q6" s="65" t="s">
        <v>9</v>
      </c>
      <c r="R6" s="66" t="s">
        <v>10</v>
      </c>
      <c r="S6" s="7"/>
      <c r="T6" s="7"/>
    </row>
    <row r="7" spans="1:20" ht="12" customHeight="1" x14ac:dyDescent="0.2">
      <c r="A7" s="12">
        <v>1</v>
      </c>
      <c r="B7" s="38" t="s">
        <v>11</v>
      </c>
      <c r="C7" s="39">
        <v>3</v>
      </c>
      <c r="D7" s="40"/>
      <c r="E7" s="32">
        <f>IF(C7&gt;0,C7*34, " ")</f>
        <v>102</v>
      </c>
      <c r="F7" s="33" t="str">
        <f>IF(D7&gt;0,D7*34, " ")</f>
        <v xml:space="preserve"> </v>
      </c>
      <c r="G7" s="45">
        <v>2</v>
      </c>
      <c r="H7" s="40"/>
      <c r="I7" s="32">
        <f>IF(G7&gt;0,G7*34, " ")</f>
        <v>68</v>
      </c>
      <c r="J7" s="33" t="str">
        <f>IF(H7&gt;0,H7*34, " ")</f>
        <v xml:space="preserve"> </v>
      </c>
      <c r="K7" s="39">
        <v>2</v>
      </c>
      <c r="L7" s="40"/>
      <c r="M7" s="32">
        <f>IF(K7&gt;0,K7*32, " ")</f>
        <v>64</v>
      </c>
      <c r="N7" s="33" t="str">
        <f>IF(L7&gt;0,L7*32, " ")</f>
        <v xml:space="preserve"> </v>
      </c>
      <c r="O7" s="84">
        <f t="shared" ref="O7:O12" si="0">IF(C7+G7+K7&gt;0,C7+G7+K7, " ")</f>
        <v>7</v>
      </c>
      <c r="P7" s="85" t="str">
        <f t="shared" ref="P7:P12" si="1">IF(D7+H7+L7&gt;0, D7+H7+L7, " ")</f>
        <v xml:space="preserve"> </v>
      </c>
      <c r="Q7" s="85">
        <f>IF(O7&lt;&gt;" ", (IF(E7&lt;&gt;" ", E7, 0)+IF(I7&lt;&gt;" ", I7, 0)+IF(M7&lt;&gt;" ", M7, 0)), " ")</f>
        <v>234</v>
      </c>
      <c r="R7" s="86" t="str">
        <f>IF(P7&lt;&gt;" ", (IF(F7&lt;&gt;" ", F7, 0)+IF(J7&lt;&gt;" ", J7, 0)+IF(N7&lt;&gt;" ", N7, 0)), " ")</f>
        <v xml:space="preserve"> </v>
      </c>
      <c r="S7" s="13"/>
      <c r="T7" s="13"/>
    </row>
    <row r="8" spans="1:20" ht="12" customHeight="1" x14ac:dyDescent="0.2">
      <c r="A8" s="12">
        <v>2</v>
      </c>
      <c r="B8" s="41" t="s">
        <v>12</v>
      </c>
      <c r="C8" s="42">
        <v>2</v>
      </c>
      <c r="D8" s="43"/>
      <c r="E8" s="35">
        <f>IF(C8&gt;0,C8*34, " ")</f>
        <v>68</v>
      </c>
      <c r="F8" s="36" t="str">
        <f>IF(D8&gt;0,D8*34, " ")</f>
        <v xml:space="preserve"> </v>
      </c>
      <c r="G8" s="46">
        <v>2</v>
      </c>
      <c r="H8" s="43"/>
      <c r="I8" s="35">
        <f>IF(G8&gt;0,G8*34, " ")</f>
        <v>68</v>
      </c>
      <c r="J8" s="36" t="str">
        <f>IF(H8&gt;0,H8*34, " ")</f>
        <v xml:space="preserve"> </v>
      </c>
      <c r="K8" s="42"/>
      <c r="L8" s="43"/>
      <c r="M8" s="35" t="str">
        <f>IF(K8&gt;0,K8*32, " ")</f>
        <v xml:space="preserve"> </v>
      </c>
      <c r="N8" s="36" t="str">
        <f>IF(L8&gt;0,L8*32, " ")</f>
        <v xml:space="preserve"> </v>
      </c>
      <c r="O8" s="82">
        <f t="shared" si="0"/>
        <v>4</v>
      </c>
      <c r="P8" s="35" t="str">
        <f t="shared" si="1"/>
        <v xml:space="preserve"> </v>
      </c>
      <c r="Q8" s="35">
        <f>IF(O8&lt;&gt;" ", (IF(E8&lt;&gt;" ", E8, 0)+IF(I8&lt;&gt;" ", I8, 0)+IF(M8&lt;&gt;" ", M8, 0)), " ")</f>
        <v>136</v>
      </c>
      <c r="R8" s="36" t="str">
        <f>IF(P8&lt;&gt;" ", (IF(F8&lt;&gt;" ", F8, 0)+IF(J8&lt;&gt;" ", J8, 0)+IF(N8&lt;&gt;" ", N8, 0)), " ")</f>
        <v xml:space="preserve"> </v>
      </c>
      <c r="S8" s="13"/>
      <c r="T8" s="13"/>
    </row>
    <row r="9" spans="1:20" ht="12" customHeight="1" x14ac:dyDescent="0.2">
      <c r="A9" s="12">
        <v>3</v>
      </c>
      <c r="B9" s="41" t="s">
        <v>14</v>
      </c>
      <c r="C9" s="42">
        <v>2</v>
      </c>
      <c r="D9" s="43"/>
      <c r="E9" s="35">
        <f t="shared" ref="E9:F13" si="2">IF(C9&gt;0,C9*34, " ")</f>
        <v>68</v>
      </c>
      <c r="F9" s="36" t="str">
        <f t="shared" si="2"/>
        <v xml:space="preserve"> </v>
      </c>
      <c r="G9" s="43">
        <v>2</v>
      </c>
      <c r="H9" s="43"/>
      <c r="I9" s="35">
        <f t="shared" ref="I9:J13" si="3">IF(G9&gt;0,G9*34, " ")</f>
        <v>68</v>
      </c>
      <c r="J9" s="36" t="str">
        <f t="shared" si="3"/>
        <v xml:space="preserve"> </v>
      </c>
      <c r="K9" s="42">
        <v>2</v>
      </c>
      <c r="L9" s="43"/>
      <c r="M9" s="35">
        <f t="shared" ref="M9:N13" si="4">IF(K9&gt;0,K9*32, " ")</f>
        <v>64</v>
      </c>
      <c r="N9" s="36" t="str">
        <f t="shared" si="4"/>
        <v xml:space="preserve"> </v>
      </c>
      <c r="O9" s="82">
        <f t="shared" si="0"/>
        <v>6</v>
      </c>
      <c r="P9" s="35" t="str">
        <f t="shared" si="1"/>
        <v xml:space="preserve"> </v>
      </c>
      <c r="Q9" s="35">
        <f t="shared" ref="Q9:R13" si="5">IF(O9&lt;&gt;" ", (IF(E9&lt;&gt;" ", E9, 0)+IF(I9&lt;&gt;" ", I9, 0)+IF(M9&lt;&gt;" ", M9, 0)), " ")</f>
        <v>200</v>
      </c>
      <c r="R9" s="36" t="str">
        <f t="shared" si="5"/>
        <v xml:space="preserve"> </v>
      </c>
      <c r="S9" s="13"/>
      <c r="T9" s="13"/>
    </row>
    <row r="10" spans="1:20" ht="12" customHeight="1" x14ac:dyDescent="0.2">
      <c r="A10" s="12">
        <v>4</v>
      </c>
      <c r="B10" s="44" t="s">
        <v>15</v>
      </c>
      <c r="C10" s="42">
        <v>3</v>
      </c>
      <c r="D10" s="43"/>
      <c r="E10" s="35">
        <f t="shared" si="2"/>
        <v>102</v>
      </c>
      <c r="F10" s="36" t="str">
        <f t="shared" si="2"/>
        <v xml:space="preserve"> </v>
      </c>
      <c r="G10" s="43">
        <v>2</v>
      </c>
      <c r="H10" s="43"/>
      <c r="I10" s="35">
        <f t="shared" si="3"/>
        <v>68</v>
      </c>
      <c r="J10" s="36" t="str">
        <f t="shared" si="3"/>
        <v xml:space="preserve"> </v>
      </c>
      <c r="K10" s="42">
        <v>2</v>
      </c>
      <c r="L10" s="43"/>
      <c r="M10" s="35">
        <f t="shared" si="4"/>
        <v>64</v>
      </c>
      <c r="N10" s="36" t="str">
        <f t="shared" si="4"/>
        <v xml:space="preserve"> </v>
      </c>
      <c r="O10" s="82">
        <f t="shared" si="0"/>
        <v>7</v>
      </c>
      <c r="P10" s="35" t="str">
        <f t="shared" si="1"/>
        <v xml:space="preserve"> </v>
      </c>
      <c r="Q10" s="35">
        <f t="shared" si="5"/>
        <v>234</v>
      </c>
      <c r="R10" s="36" t="str">
        <f t="shared" si="5"/>
        <v xml:space="preserve"> </v>
      </c>
      <c r="S10" s="13"/>
      <c r="T10" s="13"/>
    </row>
    <row r="11" spans="1:20" ht="12" customHeight="1" x14ac:dyDescent="0.2">
      <c r="A11" s="12">
        <v>5</v>
      </c>
      <c r="B11" s="44" t="s">
        <v>20</v>
      </c>
      <c r="C11" s="42"/>
      <c r="D11" s="43">
        <v>2</v>
      </c>
      <c r="E11" s="35" t="str">
        <f t="shared" si="2"/>
        <v xml:space="preserve"> </v>
      </c>
      <c r="F11" s="36">
        <f t="shared" si="2"/>
        <v>68</v>
      </c>
      <c r="G11" s="43"/>
      <c r="H11" s="43"/>
      <c r="I11" s="35" t="str">
        <f t="shared" si="3"/>
        <v xml:space="preserve"> </v>
      </c>
      <c r="J11" s="36" t="str">
        <f t="shared" si="3"/>
        <v xml:space="preserve"> </v>
      </c>
      <c r="K11" s="42"/>
      <c r="L11" s="43"/>
      <c r="M11" s="35" t="str">
        <f t="shared" si="4"/>
        <v xml:space="preserve"> </v>
      </c>
      <c r="N11" s="36" t="str">
        <f t="shared" si="4"/>
        <v xml:space="preserve"> </v>
      </c>
      <c r="O11" s="82" t="str">
        <f t="shared" si="0"/>
        <v xml:space="preserve"> </v>
      </c>
      <c r="P11" s="35">
        <f t="shared" si="1"/>
        <v>2</v>
      </c>
      <c r="Q11" s="35" t="str">
        <f t="shared" si="5"/>
        <v xml:space="preserve"> </v>
      </c>
      <c r="R11" s="36">
        <f t="shared" si="5"/>
        <v>68</v>
      </c>
      <c r="S11" s="13"/>
      <c r="T11" s="13"/>
    </row>
    <row r="12" spans="1:20" ht="12" customHeight="1" x14ac:dyDescent="0.2">
      <c r="A12" s="12">
        <v>6</v>
      </c>
      <c r="B12" s="41" t="s">
        <v>13</v>
      </c>
      <c r="C12" s="42">
        <v>2</v>
      </c>
      <c r="D12" s="43"/>
      <c r="E12" s="35">
        <f t="shared" si="2"/>
        <v>68</v>
      </c>
      <c r="F12" s="36" t="str">
        <f t="shared" si="2"/>
        <v xml:space="preserve"> </v>
      </c>
      <c r="G12" s="43"/>
      <c r="H12" s="43"/>
      <c r="I12" s="35" t="str">
        <f t="shared" si="3"/>
        <v xml:space="preserve"> </v>
      </c>
      <c r="J12" s="36" t="str">
        <f t="shared" si="3"/>
        <v xml:space="preserve"> </v>
      </c>
      <c r="K12" s="42"/>
      <c r="L12" s="43"/>
      <c r="M12" s="35" t="str">
        <f t="shared" si="4"/>
        <v xml:space="preserve"> </v>
      </c>
      <c r="N12" s="36" t="str">
        <f t="shared" si="4"/>
        <v xml:space="preserve"> </v>
      </c>
      <c r="O12" s="82">
        <f t="shared" si="0"/>
        <v>2</v>
      </c>
      <c r="P12" s="35" t="str">
        <f t="shared" si="1"/>
        <v xml:space="preserve"> </v>
      </c>
      <c r="Q12" s="35">
        <f t="shared" si="5"/>
        <v>68</v>
      </c>
      <c r="R12" s="36" t="str">
        <f t="shared" si="5"/>
        <v xml:space="preserve"> </v>
      </c>
      <c r="S12" s="13"/>
      <c r="T12" s="13"/>
    </row>
    <row r="13" spans="1:20" ht="12" customHeight="1" x14ac:dyDescent="0.2">
      <c r="A13" s="12">
        <v>7</v>
      </c>
      <c r="B13" s="41" t="s">
        <v>79</v>
      </c>
      <c r="C13" s="42"/>
      <c r="D13" s="43"/>
      <c r="E13" s="35" t="str">
        <f t="shared" si="2"/>
        <v xml:space="preserve"> </v>
      </c>
      <c r="F13" s="36"/>
      <c r="G13" s="43"/>
      <c r="H13" s="43"/>
      <c r="I13" s="35" t="str">
        <f t="shared" si="3"/>
        <v xml:space="preserve"> </v>
      </c>
      <c r="J13" s="36"/>
      <c r="K13" s="42">
        <v>2</v>
      </c>
      <c r="L13" s="43"/>
      <c r="M13" s="35">
        <f t="shared" si="4"/>
        <v>64</v>
      </c>
      <c r="N13" s="36"/>
      <c r="O13" s="82">
        <v>2</v>
      </c>
      <c r="P13" s="35"/>
      <c r="Q13" s="35">
        <f t="shared" si="5"/>
        <v>64</v>
      </c>
      <c r="R13" s="36"/>
      <c r="S13" s="13"/>
      <c r="T13" s="13"/>
    </row>
    <row r="14" spans="1:20" ht="12" customHeight="1" x14ac:dyDescent="0.2">
      <c r="A14" s="12">
        <v>8</v>
      </c>
      <c r="B14" s="41" t="s">
        <v>21</v>
      </c>
      <c r="C14" s="42">
        <v>2</v>
      </c>
      <c r="D14" s="43"/>
      <c r="E14" s="35">
        <f t="shared" ref="E14:E16" si="6">IF(C14&gt;0,C14*34, " ")</f>
        <v>68</v>
      </c>
      <c r="F14" s="36" t="str">
        <f t="shared" ref="F14" si="7">IF(D14&gt;0,D14*34, " ")</f>
        <v xml:space="preserve"> </v>
      </c>
      <c r="G14" s="43"/>
      <c r="H14" s="43"/>
      <c r="I14" s="35" t="str">
        <f t="shared" ref="I14:I16" si="8">IF(G14&gt;0,G14*34, " ")</f>
        <v xml:space="preserve"> </v>
      </c>
      <c r="J14" s="36" t="str">
        <f t="shared" ref="J14" si="9">IF(H14&gt;0,H14*34, " ")</f>
        <v xml:space="preserve"> </v>
      </c>
      <c r="K14" s="42"/>
      <c r="L14" s="43"/>
      <c r="M14" s="35" t="str">
        <f t="shared" ref="M14:N17" si="10">IF(K14&gt;0,K14*32, " ")</f>
        <v xml:space="preserve"> </v>
      </c>
      <c r="N14" s="36" t="str">
        <f t="shared" ref="N14" si="11">IF(L14&gt;0,L14*32, " ")</f>
        <v xml:space="preserve"> </v>
      </c>
      <c r="O14" s="34">
        <f t="shared" ref="O14" si="12">IF(C14+G14+K14&gt;0,C14+G14+K14, " ")</f>
        <v>2</v>
      </c>
      <c r="P14" s="35" t="str">
        <f t="shared" ref="P14" si="13">IF(D14+H14+L14&gt;0, D14+H14+L14, " ")</f>
        <v xml:space="preserve"> </v>
      </c>
      <c r="Q14" s="35">
        <f t="shared" ref="Q14:R17" si="14">IF(O14&lt;&gt;" ", (IF(E14&lt;&gt;" ", E14, 0)+IF(I14&lt;&gt;" ", I14, 0)+IF(M14&lt;&gt;" ", M14, 0)), " ")</f>
        <v>68</v>
      </c>
      <c r="R14" s="36" t="str">
        <f t="shared" ref="R14" si="15">IF(P14&lt;&gt;" ", (IF(F14&lt;&gt;" ", F14, 0)+IF(J14&lt;&gt;" ", J14, 0)+IF(N14&lt;&gt;" ", N14, 0)), " ")</f>
        <v xml:space="preserve"> </v>
      </c>
      <c r="S14" s="13"/>
      <c r="T14" s="13"/>
    </row>
    <row r="15" spans="1:20" ht="12" customHeight="1" x14ac:dyDescent="0.2">
      <c r="A15" s="12">
        <v>9</v>
      </c>
      <c r="B15" s="99" t="s">
        <v>80</v>
      </c>
      <c r="C15" s="42">
        <v>1</v>
      </c>
      <c r="D15" s="43"/>
      <c r="E15" s="35">
        <f t="shared" si="6"/>
        <v>34</v>
      </c>
      <c r="F15" s="36"/>
      <c r="G15" s="43">
        <v>1</v>
      </c>
      <c r="H15" s="43"/>
      <c r="I15" s="35">
        <f t="shared" si="8"/>
        <v>34</v>
      </c>
      <c r="J15" s="36"/>
      <c r="K15" s="46">
        <v>1</v>
      </c>
      <c r="L15" s="43"/>
      <c r="M15" s="35">
        <f t="shared" si="10"/>
        <v>32</v>
      </c>
      <c r="N15" s="36"/>
      <c r="O15" s="103">
        <f>SUM(C15,G15,K15)</f>
        <v>3</v>
      </c>
      <c r="P15" s="62"/>
      <c r="Q15" s="85">
        <f t="shared" si="14"/>
        <v>100</v>
      </c>
      <c r="R15" s="63"/>
      <c r="S15" s="13"/>
      <c r="T15" s="13"/>
    </row>
    <row r="16" spans="1:20" ht="12" customHeight="1" x14ac:dyDescent="0.2">
      <c r="A16" s="12">
        <v>10</v>
      </c>
      <c r="B16" s="102" t="s">
        <v>81</v>
      </c>
      <c r="C16" s="42">
        <v>1</v>
      </c>
      <c r="D16" s="43"/>
      <c r="E16" s="35">
        <f t="shared" si="6"/>
        <v>34</v>
      </c>
      <c r="F16" s="36"/>
      <c r="G16" s="43">
        <v>1</v>
      </c>
      <c r="H16" s="43"/>
      <c r="I16" s="35">
        <f t="shared" si="8"/>
        <v>34</v>
      </c>
      <c r="J16" s="36"/>
      <c r="K16" s="46"/>
      <c r="L16" s="43"/>
      <c r="M16" s="35" t="str">
        <f t="shared" si="10"/>
        <v xml:space="preserve"> </v>
      </c>
      <c r="N16" s="36"/>
      <c r="O16" s="34">
        <v>2</v>
      </c>
      <c r="P16" s="100"/>
      <c r="Q16" s="35">
        <f t="shared" si="14"/>
        <v>68</v>
      </c>
      <c r="R16" s="101"/>
      <c r="S16" s="13"/>
      <c r="T16" s="13"/>
    </row>
    <row r="17" spans="1:20" ht="12" customHeight="1" thickBot="1" x14ac:dyDescent="0.25">
      <c r="A17" s="12">
        <v>11</v>
      </c>
      <c r="B17" s="41" t="s">
        <v>82</v>
      </c>
      <c r="C17" s="42"/>
      <c r="D17" s="43"/>
      <c r="E17" s="35" t="str">
        <f>IF(C17&gt;0,C17*34, " ")</f>
        <v xml:space="preserve"> </v>
      </c>
      <c r="F17" s="36"/>
      <c r="G17" s="43"/>
      <c r="H17" s="43"/>
      <c r="I17" s="35"/>
      <c r="J17" s="36"/>
      <c r="K17" s="46">
        <v>1</v>
      </c>
      <c r="L17" s="43"/>
      <c r="M17" s="35">
        <f t="shared" si="10"/>
        <v>32</v>
      </c>
      <c r="N17" s="36" t="str">
        <f t="shared" si="10"/>
        <v xml:space="preserve"> </v>
      </c>
      <c r="O17" s="87">
        <v>1</v>
      </c>
      <c r="P17" s="88" t="str">
        <f t="shared" ref="P17" si="16">IF(D17+H17+L17&gt;0, D17+H17+L17, " ")</f>
        <v xml:space="preserve"> </v>
      </c>
      <c r="Q17" s="88">
        <f t="shared" si="14"/>
        <v>32</v>
      </c>
      <c r="R17" s="83" t="str">
        <f t="shared" si="14"/>
        <v xml:space="preserve"> </v>
      </c>
      <c r="S17" s="13"/>
      <c r="T17" s="13"/>
    </row>
    <row r="18" spans="1:20" ht="12" customHeight="1" thickBot="1" x14ac:dyDescent="0.25">
      <c r="A18" s="138" t="s">
        <v>16</v>
      </c>
      <c r="B18" s="139"/>
      <c r="C18" s="14" t="s">
        <v>9</v>
      </c>
      <c r="D18" s="15" t="s">
        <v>10</v>
      </c>
      <c r="E18" s="15" t="s">
        <v>9</v>
      </c>
      <c r="F18" s="16" t="s">
        <v>10</v>
      </c>
      <c r="G18" s="17" t="s">
        <v>9</v>
      </c>
      <c r="H18" s="15" t="s">
        <v>10</v>
      </c>
      <c r="I18" s="15" t="s">
        <v>9</v>
      </c>
      <c r="J18" s="18" t="s">
        <v>10</v>
      </c>
      <c r="K18" s="14" t="s">
        <v>9</v>
      </c>
      <c r="L18" s="15" t="s">
        <v>10</v>
      </c>
      <c r="M18" s="15" t="s">
        <v>9</v>
      </c>
      <c r="N18" s="16" t="s">
        <v>10</v>
      </c>
      <c r="O18" s="14" t="s">
        <v>9</v>
      </c>
      <c r="P18" s="15" t="s">
        <v>10</v>
      </c>
      <c r="Q18" s="15" t="s">
        <v>9</v>
      </c>
      <c r="R18" s="16" t="s">
        <v>10</v>
      </c>
      <c r="S18" s="13"/>
      <c r="T18" s="13"/>
    </row>
    <row r="19" spans="1:20" ht="12" customHeight="1" x14ac:dyDescent="0.2">
      <c r="A19" s="12">
        <v>1</v>
      </c>
      <c r="B19" s="60" t="s">
        <v>85</v>
      </c>
      <c r="C19" s="54">
        <v>2</v>
      </c>
      <c r="D19" s="47"/>
      <c r="E19" s="32">
        <f>IF(C19&gt;0,C19*34, " ")</f>
        <v>68</v>
      </c>
      <c r="F19" s="33" t="str">
        <f>IF(D19&gt;0,D19*34, " ")</f>
        <v xml:space="preserve"> </v>
      </c>
      <c r="G19" s="47"/>
      <c r="H19" s="47"/>
      <c r="I19" s="32" t="str">
        <f>IF(G19&gt;0,G19*34, " ")</f>
        <v xml:space="preserve"> </v>
      </c>
      <c r="J19" s="33" t="str">
        <f>IF(H19&gt;0,H19*34, " ")</f>
        <v xml:space="preserve"> </v>
      </c>
      <c r="K19" s="54"/>
      <c r="L19" s="55"/>
      <c r="M19" s="32" t="str">
        <f>IF(K19&gt;0,K19*32, " ")</f>
        <v xml:space="preserve"> </v>
      </c>
      <c r="N19" s="33" t="str">
        <f>IF(L19&gt;0,L19*32, " ")</f>
        <v xml:space="preserve"> </v>
      </c>
      <c r="O19" s="84">
        <f>IF(C19+G19+K19&gt;0,C19+G19+K19, " ")</f>
        <v>2</v>
      </c>
      <c r="P19" s="85" t="str">
        <f>IF(D19+H19+L19&gt;0, D19+H19+L19, " ")</f>
        <v xml:space="preserve"> </v>
      </c>
      <c r="Q19" s="85">
        <f>IF(O19&lt;&gt;" ", (IF(E19&lt;&gt;" ", E19, 0)+IF(I19&lt;&gt;" ", I19, 0)+IF(M19&lt;&gt;" ", M19, 0)), " ")</f>
        <v>68</v>
      </c>
      <c r="R19" s="86" t="str">
        <f>IF(P19&lt;&gt;" ", (IF(F19&lt;&gt;" ", F19, 0)+IF(J19&lt;&gt;" ", J19, 0)+IF(N19&lt;&gt;" ", N19, 0)), " ")</f>
        <v xml:space="preserve"> </v>
      </c>
      <c r="S19" s="13"/>
      <c r="T19" s="13"/>
    </row>
    <row r="20" spans="1:20" ht="12" customHeight="1" x14ac:dyDescent="0.2">
      <c r="A20" s="6">
        <v>2</v>
      </c>
      <c r="B20" s="60" t="s">
        <v>56</v>
      </c>
      <c r="C20" s="48">
        <v>2</v>
      </c>
      <c r="D20" s="49"/>
      <c r="E20" s="35">
        <f>IF(C20&gt;0,C20*34, " ")</f>
        <v>68</v>
      </c>
      <c r="F20" s="36" t="str">
        <f>IF(D20&gt;0,D20*34, " ")</f>
        <v xml:space="preserve"> </v>
      </c>
      <c r="G20" s="49"/>
      <c r="H20" s="49"/>
      <c r="I20" s="35" t="str">
        <f>IF(G20&gt;0,G20*34, " ")</f>
        <v xml:space="preserve"> </v>
      </c>
      <c r="J20" s="36" t="str">
        <f>IF(H20&gt;0,H20*34, " ")</f>
        <v xml:space="preserve"> </v>
      </c>
      <c r="K20" s="48"/>
      <c r="L20" s="49"/>
      <c r="M20" s="35" t="str">
        <f>IF(K20&gt;0,K20*32, " ")</f>
        <v xml:space="preserve"> </v>
      </c>
      <c r="N20" s="36" t="str">
        <f>IF(L20&gt;0,L20*32, " ")</f>
        <v xml:space="preserve"> </v>
      </c>
      <c r="O20" s="82">
        <f t="shared" ref="O20:O29" si="17">IF(C20+G20+K20&gt;0,C20+G20+K20, " ")</f>
        <v>2</v>
      </c>
      <c r="P20" s="35" t="str">
        <f t="shared" ref="P20:P29" si="18">IF(D20+H20+L20&gt;0, D20+H20+L20, " ")</f>
        <v xml:space="preserve"> </v>
      </c>
      <c r="Q20" s="35">
        <f t="shared" ref="Q20:Q29" si="19">IF(O20&lt;&gt;" ", (IF(E20&lt;&gt;" ", E20, 0)+IF(I20&lt;&gt;" ", I20, 0)+IF(M20&lt;&gt;" ", M20, 0)), " ")</f>
        <v>68</v>
      </c>
      <c r="R20" s="36" t="str">
        <f t="shared" ref="R20:R29" si="20">IF(P20&lt;&gt;" ", (IF(F20&lt;&gt;" ", F20, 0)+IF(J20&lt;&gt;" ", J20, 0)+IF(N20&lt;&gt;" ", N20, 0)), " ")</f>
        <v xml:space="preserve"> </v>
      </c>
      <c r="S20" s="13"/>
      <c r="T20" s="13"/>
    </row>
    <row r="21" spans="1:20" ht="12" customHeight="1" x14ac:dyDescent="0.2">
      <c r="A21" s="6">
        <v>3</v>
      </c>
      <c r="B21" s="60" t="s">
        <v>86</v>
      </c>
      <c r="C21" s="48">
        <v>2</v>
      </c>
      <c r="D21" s="49"/>
      <c r="E21" s="35">
        <f t="shared" ref="E21:F29" si="21">IF(C21&gt;0,C21*34, " ")</f>
        <v>68</v>
      </c>
      <c r="F21" s="36" t="str">
        <f t="shared" si="21"/>
        <v xml:space="preserve"> </v>
      </c>
      <c r="G21" s="49"/>
      <c r="H21" s="49"/>
      <c r="I21" s="35" t="str">
        <f t="shared" ref="I21:J29" si="22">IF(G21&gt;0,G21*34, " ")</f>
        <v xml:space="preserve"> </v>
      </c>
      <c r="J21" s="36" t="str">
        <f t="shared" si="22"/>
        <v xml:space="preserve"> </v>
      </c>
      <c r="K21" s="48"/>
      <c r="L21" s="49"/>
      <c r="M21" s="35" t="str">
        <f t="shared" ref="M21:N29" si="23">IF(K21&gt;0,K21*32, " ")</f>
        <v xml:space="preserve"> </v>
      </c>
      <c r="N21" s="36" t="str">
        <f t="shared" si="23"/>
        <v xml:space="preserve"> </v>
      </c>
      <c r="O21" s="82">
        <f t="shared" si="17"/>
        <v>2</v>
      </c>
      <c r="P21" s="35" t="str">
        <f t="shared" si="18"/>
        <v xml:space="preserve"> </v>
      </c>
      <c r="Q21" s="35">
        <f t="shared" si="19"/>
        <v>68</v>
      </c>
      <c r="R21" s="36" t="str">
        <f t="shared" si="20"/>
        <v xml:space="preserve"> </v>
      </c>
      <c r="S21" s="13"/>
      <c r="T21" s="13"/>
    </row>
    <row r="22" spans="1:20" ht="12" customHeight="1" x14ac:dyDescent="0.2">
      <c r="A22" s="104">
        <v>4</v>
      </c>
      <c r="B22" s="105" t="s">
        <v>91</v>
      </c>
      <c r="C22" s="48"/>
      <c r="D22" s="49"/>
      <c r="E22" s="35"/>
      <c r="F22" s="36"/>
      <c r="G22" s="49">
        <v>3</v>
      </c>
      <c r="H22" s="49"/>
      <c r="I22" s="35">
        <f>IF(G22&gt;0,G22*34, " ")</f>
        <v>102</v>
      </c>
      <c r="J22" s="36"/>
      <c r="K22" s="52"/>
      <c r="L22" s="49"/>
      <c r="M22" s="35"/>
      <c r="N22" s="36"/>
      <c r="O22" s="82">
        <v>3</v>
      </c>
      <c r="P22" s="35"/>
      <c r="Q22" s="35">
        <f t="shared" si="19"/>
        <v>102</v>
      </c>
      <c r="R22" s="36"/>
      <c r="S22" s="13"/>
      <c r="T22" s="13"/>
    </row>
    <row r="23" spans="1:20" ht="12" customHeight="1" x14ac:dyDescent="0.2">
      <c r="A23" s="6">
        <v>5</v>
      </c>
      <c r="B23" s="60" t="s">
        <v>32</v>
      </c>
      <c r="C23" s="48"/>
      <c r="D23" s="49"/>
      <c r="E23" s="35" t="str">
        <f>IF(C23&gt;0,C23*34, " ")</f>
        <v xml:space="preserve"> </v>
      </c>
      <c r="F23" s="36"/>
      <c r="G23" s="49">
        <v>2</v>
      </c>
      <c r="H23" s="49"/>
      <c r="I23" s="35">
        <f>IF(G23&gt;0,G23*34, " ")</f>
        <v>68</v>
      </c>
      <c r="J23" s="36"/>
      <c r="K23" s="52">
        <v>3</v>
      </c>
      <c r="L23" s="49"/>
      <c r="M23" s="35">
        <f t="shared" si="23"/>
        <v>96</v>
      </c>
      <c r="N23" s="36"/>
      <c r="O23" s="82">
        <f t="shared" si="17"/>
        <v>5</v>
      </c>
      <c r="P23" s="35" t="str">
        <f t="shared" si="18"/>
        <v xml:space="preserve"> </v>
      </c>
      <c r="Q23" s="35">
        <f t="shared" si="19"/>
        <v>164</v>
      </c>
      <c r="R23" s="36" t="str">
        <f t="shared" si="20"/>
        <v xml:space="preserve"> </v>
      </c>
      <c r="S23" s="13"/>
      <c r="T23" s="13"/>
    </row>
    <row r="24" spans="1:20" ht="12" customHeight="1" x14ac:dyDescent="0.2">
      <c r="A24" s="6">
        <v>6</v>
      </c>
      <c r="B24" s="60" t="s">
        <v>36</v>
      </c>
      <c r="C24" s="48"/>
      <c r="D24" s="49"/>
      <c r="E24" s="35" t="str">
        <f t="shared" si="21"/>
        <v xml:space="preserve"> </v>
      </c>
      <c r="F24" s="36" t="str">
        <f t="shared" si="21"/>
        <v xml:space="preserve"> </v>
      </c>
      <c r="G24" s="49">
        <v>4</v>
      </c>
      <c r="H24" s="49"/>
      <c r="I24" s="35">
        <f>IF(G24&gt;0,G24*34, " ")</f>
        <v>136</v>
      </c>
      <c r="J24" s="36" t="str">
        <f>IF(H24&gt;0,H24*34, " ")</f>
        <v xml:space="preserve"> </v>
      </c>
      <c r="K24" s="49">
        <v>2</v>
      </c>
      <c r="L24" s="49"/>
      <c r="M24" s="35">
        <f t="shared" si="23"/>
        <v>64</v>
      </c>
      <c r="N24" s="36" t="str">
        <f t="shared" si="23"/>
        <v xml:space="preserve"> </v>
      </c>
      <c r="O24" s="82">
        <f t="shared" si="17"/>
        <v>6</v>
      </c>
      <c r="P24" s="35" t="str">
        <f t="shared" si="18"/>
        <v xml:space="preserve"> </v>
      </c>
      <c r="Q24" s="35">
        <f t="shared" si="19"/>
        <v>200</v>
      </c>
      <c r="R24" s="36" t="str">
        <f t="shared" si="20"/>
        <v xml:space="preserve"> </v>
      </c>
      <c r="S24" s="13"/>
      <c r="T24" s="13"/>
    </row>
    <row r="25" spans="1:20" ht="12" customHeight="1" x14ac:dyDescent="0.2">
      <c r="A25" s="104">
        <v>7</v>
      </c>
      <c r="B25" s="106" t="s">
        <v>57</v>
      </c>
      <c r="C25" s="48"/>
      <c r="D25" s="49"/>
      <c r="E25" s="35"/>
      <c r="F25" s="36"/>
      <c r="G25" s="49"/>
      <c r="H25" s="49"/>
      <c r="I25" s="35"/>
      <c r="J25" s="36"/>
      <c r="K25" s="52">
        <v>2</v>
      </c>
      <c r="L25" s="49"/>
      <c r="M25" s="35">
        <f t="shared" si="23"/>
        <v>64</v>
      </c>
      <c r="N25" s="36"/>
      <c r="O25" s="82">
        <v>2</v>
      </c>
      <c r="P25" s="35"/>
      <c r="Q25" s="35">
        <f t="shared" si="19"/>
        <v>64</v>
      </c>
      <c r="R25" s="36"/>
      <c r="S25" s="13"/>
      <c r="T25" s="13"/>
    </row>
    <row r="26" spans="1:20" ht="12" customHeight="1" x14ac:dyDescent="0.2">
      <c r="A26" s="6">
        <v>8</v>
      </c>
      <c r="B26" s="57" t="s">
        <v>93</v>
      </c>
      <c r="C26" s="48"/>
      <c r="D26" s="49"/>
      <c r="E26" s="35" t="str">
        <f t="shared" si="21"/>
        <v xml:space="preserve"> </v>
      </c>
      <c r="F26" s="36" t="str">
        <f t="shared" si="21"/>
        <v xml:space="preserve"> </v>
      </c>
      <c r="G26" s="49"/>
      <c r="H26" s="49"/>
      <c r="I26" s="35" t="str">
        <f t="shared" si="22"/>
        <v xml:space="preserve"> </v>
      </c>
      <c r="J26" s="36" t="str">
        <f t="shared" si="22"/>
        <v xml:space="preserve"> </v>
      </c>
      <c r="K26" s="48">
        <v>2</v>
      </c>
      <c r="L26" s="49"/>
      <c r="M26" s="35">
        <f t="shared" si="23"/>
        <v>64</v>
      </c>
      <c r="N26" s="36" t="str">
        <f t="shared" si="23"/>
        <v xml:space="preserve"> </v>
      </c>
      <c r="O26" s="82">
        <f t="shared" si="17"/>
        <v>2</v>
      </c>
      <c r="P26" s="35" t="str">
        <f t="shared" si="18"/>
        <v xml:space="preserve"> </v>
      </c>
      <c r="Q26" s="35">
        <f t="shared" si="19"/>
        <v>64</v>
      </c>
      <c r="R26" s="36" t="str">
        <f t="shared" si="20"/>
        <v xml:space="preserve"> </v>
      </c>
      <c r="S26" s="13"/>
      <c r="T26" s="13"/>
    </row>
    <row r="27" spans="1:20" ht="12" customHeight="1" x14ac:dyDescent="0.2">
      <c r="A27" s="6">
        <v>9</v>
      </c>
      <c r="B27" s="41" t="s">
        <v>37</v>
      </c>
      <c r="C27" s="48"/>
      <c r="D27" s="49">
        <v>6</v>
      </c>
      <c r="E27" s="35" t="str">
        <f t="shared" si="21"/>
        <v xml:space="preserve"> </v>
      </c>
      <c r="F27" s="36">
        <f t="shared" si="21"/>
        <v>204</v>
      </c>
      <c r="G27" s="49"/>
      <c r="H27" s="49">
        <v>12</v>
      </c>
      <c r="I27" s="35" t="str">
        <f t="shared" si="22"/>
        <v xml:space="preserve"> </v>
      </c>
      <c r="J27" s="36">
        <f t="shared" si="22"/>
        <v>408</v>
      </c>
      <c r="K27" s="48"/>
      <c r="L27" s="49">
        <v>12</v>
      </c>
      <c r="M27" s="35" t="str">
        <f t="shared" si="23"/>
        <v xml:space="preserve"> </v>
      </c>
      <c r="N27" s="36">
        <f t="shared" si="23"/>
        <v>384</v>
      </c>
      <c r="O27" s="82" t="str">
        <f t="shared" si="17"/>
        <v xml:space="preserve"> </v>
      </c>
      <c r="P27" s="35">
        <f t="shared" si="18"/>
        <v>30</v>
      </c>
      <c r="Q27" s="35" t="str">
        <f t="shared" si="19"/>
        <v xml:space="preserve"> </v>
      </c>
      <c r="R27" s="36">
        <f t="shared" si="20"/>
        <v>996</v>
      </c>
      <c r="S27" s="13"/>
      <c r="T27" s="13"/>
    </row>
    <row r="28" spans="1:20" ht="12" customHeight="1" x14ac:dyDescent="0.2">
      <c r="A28" s="6"/>
      <c r="B28" s="41" t="s">
        <v>74</v>
      </c>
      <c r="C28" s="48"/>
      <c r="D28" s="49"/>
      <c r="E28" s="35" t="str">
        <f t="shared" si="21"/>
        <v xml:space="preserve"> </v>
      </c>
      <c r="F28" s="36" t="str">
        <f t="shared" si="21"/>
        <v xml:space="preserve"> </v>
      </c>
      <c r="G28" s="49"/>
      <c r="H28" s="49"/>
      <c r="I28" s="35" t="str">
        <f t="shared" si="22"/>
        <v xml:space="preserve"> </v>
      </c>
      <c r="J28" s="36" t="str">
        <f t="shared" si="22"/>
        <v xml:space="preserve"> </v>
      </c>
      <c r="K28" s="48"/>
      <c r="L28" s="49"/>
      <c r="M28" s="35" t="str">
        <f t="shared" si="23"/>
        <v xml:space="preserve"> </v>
      </c>
      <c r="N28" s="36" t="str">
        <f t="shared" si="23"/>
        <v xml:space="preserve"> </v>
      </c>
      <c r="O28" s="82" t="str">
        <f t="shared" si="17"/>
        <v xml:space="preserve"> </v>
      </c>
      <c r="P28" s="35" t="str">
        <f t="shared" si="18"/>
        <v xml:space="preserve"> </v>
      </c>
      <c r="Q28" s="35" t="str">
        <f t="shared" si="19"/>
        <v xml:space="preserve"> </v>
      </c>
      <c r="R28" s="36" t="str">
        <f t="shared" si="20"/>
        <v xml:space="preserve"> </v>
      </c>
      <c r="S28" s="13"/>
      <c r="T28" s="13"/>
    </row>
    <row r="29" spans="1:20" ht="12" customHeight="1" thickBot="1" x14ac:dyDescent="0.25">
      <c r="A29" s="6"/>
      <c r="B29" s="41" t="s">
        <v>89</v>
      </c>
      <c r="C29" s="48"/>
      <c r="D29" s="49"/>
      <c r="E29" s="35" t="str">
        <f t="shared" si="21"/>
        <v xml:space="preserve"> </v>
      </c>
      <c r="F29" s="36" t="str">
        <f t="shared" si="21"/>
        <v xml:space="preserve"> </v>
      </c>
      <c r="G29" s="49"/>
      <c r="H29" s="49"/>
      <c r="I29" s="35" t="str">
        <f t="shared" si="22"/>
        <v xml:space="preserve"> </v>
      </c>
      <c r="J29" s="36" t="str">
        <f t="shared" si="22"/>
        <v xml:space="preserve"> </v>
      </c>
      <c r="K29" s="48"/>
      <c r="L29" s="49"/>
      <c r="M29" s="35" t="str">
        <f t="shared" si="23"/>
        <v xml:space="preserve"> </v>
      </c>
      <c r="N29" s="36" t="str">
        <f t="shared" si="23"/>
        <v xml:space="preserve"> </v>
      </c>
      <c r="O29" s="87" t="str">
        <f t="shared" si="17"/>
        <v xml:space="preserve"> </v>
      </c>
      <c r="P29" s="88" t="str">
        <f t="shared" si="18"/>
        <v xml:space="preserve"> </v>
      </c>
      <c r="Q29" s="88" t="str">
        <f t="shared" si="19"/>
        <v xml:space="preserve"> </v>
      </c>
      <c r="R29" s="83" t="str">
        <f t="shared" si="20"/>
        <v xml:space="preserve"> </v>
      </c>
      <c r="S29" s="13"/>
      <c r="T29" s="13"/>
    </row>
    <row r="30" spans="1:20" ht="15" customHeight="1" thickBot="1" x14ac:dyDescent="0.25">
      <c r="A30" s="140" t="s">
        <v>17</v>
      </c>
      <c r="B30" s="141"/>
      <c r="C30" s="95">
        <f>SUM(C7:C15)</f>
        <v>15</v>
      </c>
      <c r="D30" s="20">
        <f>SUM(D7:D17)</f>
        <v>2</v>
      </c>
      <c r="E30" s="72">
        <f>SUM(E7:E15)</f>
        <v>510</v>
      </c>
      <c r="F30" s="21">
        <f>SUM(F7:F17)</f>
        <v>68</v>
      </c>
      <c r="G30" s="95">
        <f>SUM(G7:G15)</f>
        <v>9</v>
      </c>
      <c r="H30" s="20">
        <f>SUM(H7:H17)</f>
        <v>0</v>
      </c>
      <c r="I30" s="72">
        <f>SUM(I7:I15)</f>
        <v>306</v>
      </c>
      <c r="J30" s="21">
        <f>SUM(J7:J17)</f>
        <v>0</v>
      </c>
      <c r="K30" s="95">
        <f>SUM(K7:K15)</f>
        <v>9</v>
      </c>
      <c r="L30" s="20">
        <f>SUM(L7:L17)</f>
        <v>0</v>
      </c>
      <c r="M30" s="72">
        <f>SUM(M7:M15)</f>
        <v>288</v>
      </c>
      <c r="N30" s="21">
        <f>SUM(N7:N17)</f>
        <v>0</v>
      </c>
      <c r="O30" s="98">
        <f>SUM(O7:O15)</f>
        <v>33</v>
      </c>
      <c r="P30" s="89">
        <f>SUM(P7:P17)</f>
        <v>2</v>
      </c>
      <c r="Q30" s="80">
        <f>SUM(Q7:Q15)</f>
        <v>1104</v>
      </c>
      <c r="R30" s="92">
        <f>SUM(R7:R17)</f>
        <v>68</v>
      </c>
      <c r="S30" s="13"/>
      <c r="T30" s="13"/>
    </row>
    <row r="31" spans="1:20" ht="15" customHeight="1" thickBot="1" x14ac:dyDescent="0.25">
      <c r="A31" s="142" t="s">
        <v>18</v>
      </c>
      <c r="B31" s="143"/>
      <c r="C31" s="22">
        <f t="shared" ref="C31:R31" si="24">SUM(C19:C29)</f>
        <v>6</v>
      </c>
      <c r="D31" s="23">
        <f t="shared" si="24"/>
        <v>6</v>
      </c>
      <c r="E31" s="23">
        <f t="shared" si="24"/>
        <v>204</v>
      </c>
      <c r="F31" s="24">
        <f t="shared" si="24"/>
        <v>204</v>
      </c>
      <c r="G31" s="22">
        <f t="shared" si="24"/>
        <v>9</v>
      </c>
      <c r="H31" s="23">
        <f t="shared" si="24"/>
        <v>12</v>
      </c>
      <c r="I31" s="23">
        <f t="shared" si="24"/>
        <v>306</v>
      </c>
      <c r="J31" s="24">
        <f t="shared" si="24"/>
        <v>408</v>
      </c>
      <c r="K31" s="22">
        <f t="shared" si="24"/>
        <v>9</v>
      </c>
      <c r="L31" s="23">
        <f t="shared" si="24"/>
        <v>12</v>
      </c>
      <c r="M31" s="23">
        <f t="shared" si="24"/>
        <v>288</v>
      </c>
      <c r="N31" s="24">
        <f t="shared" si="24"/>
        <v>384</v>
      </c>
      <c r="O31" s="94">
        <f t="shared" si="24"/>
        <v>24</v>
      </c>
      <c r="P31" s="23">
        <f t="shared" si="24"/>
        <v>30</v>
      </c>
      <c r="Q31" s="23">
        <f t="shared" si="24"/>
        <v>798</v>
      </c>
      <c r="R31" s="24">
        <f t="shared" si="24"/>
        <v>996</v>
      </c>
      <c r="S31" s="25"/>
      <c r="T31" s="25"/>
    </row>
    <row r="32" spans="1:20" ht="15" customHeight="1" thickTop="1" thickBot="1" x14ac:dyDescent="0.25">
      <c r="A32" s="134" t="s">
        <v>19</v>
      </c>
      <c r="B32" s="135"/>
      <c r="C32" s="26">
        <f>C30+C31</f>
        <v>21</v>
      </c>
      <c r="D32" s="27">
        <f t="shared" ref="D32:R32" si="25">D30+D31</f>
        <v>8</v>
      </c>
      <c r="E32" s="27">
        <f t="shared" si="25"/>
        <v>714</v>
      </c>
      <c r="F32" s="28">
        <f t="shared" si="25"/>
        <v>272</v>
      </c>
      <c r="G32" s="26">
        <f t="shared" si="25"/>
        <v>18</v>
      </c>
      <c r="H32" s="27">
        <f t="shared" si="25"/>
        <v>12</v>
      </c>
      <c r="I32" s="27">
        <f t="shared" si="25"/>
        <v>612</v>
      </c>
      <c r="J32" s="28">
        <f t="shared" si="25"/>
        <v>408</v>
      </c>
      <c r="K32" s="26">
        <f t="shared" si="25"/>
        <v>18</v>
      </c>
      <c r="L32" s="27">
        <f t="shared" si="25"/>
        <v>12</v>
      </c>
      <c r="M32" s="27">
        <f t="shared" si="25"/>
        <v>576</v>
      </c>
      <c r="N32" s="28">
        <f t="shared" si="25"/>
        <v>384</v>
      </c>
      <c r="O32" s="93">
        <f t="shared" si="25"/>
        <v>57</v>
      </c>
      <c r="P32" s="27">
        <f t="shared" si="25"/>
        <v>32</v>
      </c>
      <c r="Q32" s="27">
        <f t="shared" si="25"/>
        <v>1902</v>
      </c>
      <c r="R32" s="28">
        <f t="shared" si="25"/>
        <v>1064</v>
      </c>
      <c r="S32" s="29"/>
      <c r="T32" s="29"/>
    </row>
    <row r="33" spans="1:24" ht="15" customHeight="1" thickTop="1" thickBot="1" x14ac:dyDescent="0.25">
      <c r="A33" s="136"/>
      <c r="B33" s="137"/>
      <c r="C33" s="129">
        <f>C32+D32</f>
        <v>29</v>
      </c>
      <c r="D33" s="130"/>
      <c r="E33" s="131">
        <f>E32+F32</f>
        <v>986</v>
      </c>
      <c r="F33" s="132"/>
      <c r="G33" s="129">
        <f>G32+H32</f>
        <v>30</v>
      </c>
      <c r="H33" s="130"/>
      <c r="I33" s="131">
        <f>I32+J32</f>
        <v>1020</v>
      </c>
      <c r="J33" s="132"/>
      <c r="K33" s="129">
        <f>K32+L32</f>
        <v>30</v>
      </c>
      <c r="L33" s="130"/>
      <c r="M33" s="131">
        <f>M32+N32</f>
        <v>960</v>
      </c>
      <c r="N33" s="132"/>
      <c r="O33" s="153">
        <f>O32+P32</f>
        <v>89</v>
      </c>
      <c r="P33" s="130"/>
      <c r="Q33" s="131">
        <f>Q32+R32</f>
        <v>2966</v>
      </c>
      <c r="R33" s="132"/>
      <c r="S33" s="29"/>
      <c r="T33" s="29"/>
    </row>
    <row r="34" spans="1:24" ht="6" customHeight="1" thickTop="1" x14ac:dyDescent="0.2">
      <c r="A34" s="30"/>
      <c r="B34" s="70"/>
      <c r="C34" s="31"/>
      <c r="D34" s="31"/>
      <c r="E34" s="31"/>
      <c r="F34" s="31"/>
      <c r="G34" s="31"/>
      <c r="H34" s="31"/>
      <c r="I34" s="31"/>
      <c r="K34" s="31"/>
      <c r="L34" s="31"/>
      <c r="M34" s="31"/>
      <c r="N34" s="31"/>
      <c r="O34" s="31"/>
      <c r="P34" s="31"/>
      <c r="Q34" s="31"/>
      <c r="R34" s="31"/>
      <c r="S34" s="31"/>
      <c r="T34" s="13"/>
      <c r="U34" s="31"/>
      <c r="V34" s="13"/>
      <c r="W34" s="13"/>
      <c r="X34" s="13"/>
    </row>
    <row r="35" spans="1:24" ht="24" customHeight="1" x14ac:dyDescent="0.2">
      <c r="B35" s="133" t="s">
        <v>84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3"/>
      <c r="V35" s="4"/>
      <c r="W35" s="4"/>
      <c r="X35" s="4"/>
    </row>
    <row r="36" spans="1:24" ht="12" customHeight="1" x14ac:dyDescent="0.2">
      <c r="B36" s="70" t="s">
        <v>68</v>
      </c>
    </row>
    <row r="37" spans="1:24" ht="12" customHeight="1" x14ac:dyDescent="0.2">
      <c r="B37" s="71" t="s">
        <v>90</v>
      </c>
    </row>
    <row r="38" spans="1:24" ht="15" customHeight="1" x14ac:dyDescent="0.2"/>
    <row r="39" spans="1:24" ht="15" customHeight="1" x14ac:dyDescent="0.2"/>
    <row r="40" spans="1:24" ht="15" customHeight="1" x14ac:dyDescent="0.2"/>
    <row r="41" spans="1:24" ht="15" customHeight="1" x14ac:dyDescent="0.2"/>
    <row r="42" spans="1:24" ht="15" customHeight="1" x14ac:dyDescent="0.2"/>
  </sheetData>
  <mergeCells count="29">
    <mergeCell ref="C33:D33"/>
    <mergeCell ref="E33:F33"/>
    <mergeCell ref="G33:H33"/>
    <mergeCell ref="A6:B6"/>
    <mergeCell ref="A18:B18"/>
    <mergeCell ref="A30:B30"/>
    <mergeCell ref="A31:B31"/>
    <mergeCell ref="A32:B33"/>
    <mergeCell ref="O5:P5"/>
    <mergeCell ref="Q5:R5"/>
    <mergeCell ref="K4:N4"/>
    <mergeCell ref="M33:N33"/>
    <mergeCell ref="O33:P33"/>
    <mergeCell ref="B35:R35"/>
    <mergeCell ref="Q33:R33"/>
    <mergeCell ref="I33:J33"/>
    <mergeCell ref="K33:L33"/>
    <mergeCell ref="A1:G1"/>
    <mergeCell ref="A2:G2"/>
    <mergeCell ref="A4:B5"/>
    <mergeCell ref="C4:F4"/>
    <mergeCell ref="G4:J4"/>
    <mergeCell ref="O4:R4"/>
    <mergeCell ref="C5:D5"/>
    <mergeCell ref="E5:F5"/>
    <mergeCell ref="G5:H5"/>
    <mergeCell ref="I5:J5"/>
    <mergeCell ref="K5:L5"/>
    <mergeCell ref="M5:N5"/>
  </mergeCells>
  <phoneticPr fontId="0" type="noConversion"/>
  <printOptions horizontalCentered="1" verticalCentered="1"/>
  <pageMargins left="0.19685039370078741" right="0.19685039370078741" top="0.19685039370078741" bottom="0.15748031496062992" header="0.19685039370078741" footer="0.19685039370078741"/>
  <pageSetup paperSize="9" scale="10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X41"/>
  <sheetViews>
    <sheetView workbookViewId="0">
      <selection activeCell="A2" sqref="A2:G2"/>
    </sheetView>
  </sheetViews>
  <sheetFormatPr defaultColWidth="9.140625" defaultRowHeight="12.75" x14ac:dyDescent="0.2"/>
  <cols>
    <col min="1" max="1" width="3.42578125" style="3" customWidth="1"/>
    <col min="2" max="2" width="38" style="3" customWidth="1"/>
    <col min="3" max="15" width="5.7109375" style="3" customWidth="1"/>
    <col min="16" max="16" width="5.7109375" style="4" customWidth="1"/>
    <col min="17" max="17" width="5.7109375" style="3" customWidth="1"/>
    <col min="18" max="18" width="5.7109375" style="4" customWidth="1"/>
    <col min="19" max="20" width="6.140625" style="4" customWidth="1"/>
    <col min="21" max="21" width="26.85546875" style="3" customWidth="1"/>
    <col min="22" max="16384" width="9.140625" style="3"/>
  </cols>
  <sheetData>
    <row r="1" spans="1:20" ht="12" customHeight="1" x14ac:dyDescent="0.2">
      <c r="A1" s="144" t="s">
        <v>49</v>
      </c>
      <c r="B1" s="145"/>
      <c r="C1" s="145"/>
      <c r="D1" s="145"/>
      <c r="E1" s="145"/>
      <c r="F1" s="145"/>
      <c r="G1" s="145"/>
    </row>
    <row r="2" spans="1:20" ht="12" customHeight="1" x14ac:dyDescent="0.2">
      <c r="A2" s="146" t="s">
        <v>41</v>
      </c>
      <c r="B2" s="147"/>
      <c r="C2" s="147"/>
      <c r="D2" s="147"/>
      <c r="E2" s="147"/>
      <c r="F2" s="147"/>
      <c r="G2" s="147"/>
    </row>
    <row r="3" spans="1:20" ht="12" customHeight="1" x14ac:dyDescent="0.2">
      <c r="A3" s="1"/>
      <c r="B3" s="2"/>
    </row>
    <row r="4" spans="1:20" ht="12" customHeight="1" x14ac:dyDescent="0.2">
      <c r="A4" s="148" t="s">
        <v>0</v>
      </c>
      <c r="B4" s="149"/>
      <c r="C4" s="118" t="s">
        <v>1</v>
      </c>
      <c r="D4" s="123"/>
      <c r="E4" s="123"/>
      <c r="F4" s="124"/>
      <c r="G4" s="117" t="s">
        <v>2</v>
      </c>
      <c r="H4" s="123"/>
      <c r="I4" s="123"/>
      <c r="J4" s="123"/>
      <c r="K4" s="118" t="s">
        <v>3</v>
      </c>
      <c r="L4" s="123"/>
      <c r="M4" s="123"/>
      <c r="N4" s="124"/>
      <c r="O4" s="125" t="s">
        <v>5</v>
      </c>
      <c r="P4" s="126"/>
      <c r="Q4" s="126"/>
      <c r="R4" s="127"/>
      <c r="S4" s="7"/>
      <c r="T4" s="7"/>
    </row>
    <row r="5" spans="1:20" ht="12" customHeight="1" x14ac:dyDescent="0.2">
      <c r="A5" s="150"/>
      <c r="B5" s="151"/>
      <c r="C5" s="118" t="s">
        <v>6</v>
      </c>
      <c r="D5" s="119"/>
      <c r="E5" s="116" t="s">
        <v>7</v>
      </c>
      <c r="F5" s="120"/>
      <c r="G5" s="117" t="s">
        <v>6</v>
      </c>
      <c r="H5" s="119"/>
      <c r="I5" s="116" t="s">
        <v>7</v>
      </c>
      <c r="J5" s="117"/>
      <c r="K5" s="118" t="s">
        <v>6</v>
      </c>
      <c r="L5" s="119"/>
      <c r="M5" s="116" t="s">
        <v>7</v>
      </c>
      <c r="N5" s="120"/>
      <c r="O5" s="118" t="s">
        <v>6</v>
      </c>
      <c r="P5" s="119"/>
      <c r="Q5" s="116" t="s">
        <v>7</v>
      </c>
      <c r="R5" s="120"/>
      <c r="S5" s="7"/>
      <c r="T5" s="7"/>
    </row>
    <row r="6" spans="1:20" ht="12" customHeight="1" thickBot="1" x14ac:dyDescent="0.25">
      <c r="A6" s="121" t="s">
        <v>8</v>
      </c>
      <c r="B6" s="122"/>
      <c r="C6" s="8" t="s">
        <v>9</v>
      </c>
      <c r="D6" s="9" t="s">
        <v>10</v>
      </c>
      <c r="E6" s="9" t="s">
        <v>9</v>
      </c>
      <c r="F6" s="10" t="s">
        <v>10</v>
      </c>
      <c r="G6" s="11" t="s">
        <v>9</v>
      </c>
      <c r="H6" s="9" t="s">
        <v>10</v>
      </c>
      <c r="I6" s="9" t="s">
        <v>9</v>
      </c>
      <c r="J6" s="5" t="s">
        <v>10</v>
      </c>
      <c r="K6" s="8" t="s">
        <v>9</v>
      </c>
      <c r="L6" s="9" t="s">
        <v>10</v>
      </c>
      <c r="M6" s="9" t="s">
        <v>9</v>
      </c>
      <c r="N6" s="10" t="s">
        <v>10</v>
      </c>
      <c r="O6" s="8" t="s">
        <v>9</v>
      </c>
      <c r="P6" s="9" t="s">
        <v>10</v>
      </c>
      <c r="Q6" s="9" t="s">
        <v>9</v>
      </c>
      <c r="R6" s="10" t="s">
        <v>10</v>
      </c>
      <c r="S6" s="7"/>
      <c r="T6" s="7"/>
    </row>
    <row r="7" spans="1:20" ht="12" customHeight="1" x14ac:dyDescent="0.2">
      <c r="A7" s="12">
        <v>1</v>
      </c>
      <c r="B7" s="38" t="s">
        <v>11</v>
      </c>
      <c r="C7" s="39">
        <v>3</v>
      </c>
      <c r="D7" s="40"/>
      <c r="E7" s="32">
        <f>IF(C7&gt;0,C7*34, " ")</f>
        <v>102</v>
      </c>
      <c r="F7" s="33" t="str">
        <f>IF(D7&gt;0,D7*34, " ")</f>
        <v xml:space="preserve"> </v>
      </c>
      <c r="G7" s="45">
        <v>2</v>
      </c>
      <c r="H7" s="40"/>
      <c r="I7" s="32">
        <f>IF(G7&gt;0,G7*34, " ")</f>
        <v>68</v>
      </c>
      <c r="J7" s="33" t="str">
        <f>IF(H7&gt;0,H7*34, " ")</f>
        <v xml:space="preserve"> </v>
      </c>
      <c r="K7" s="39">
        <v>2</v>
      </c>
      <c r="L7" s="40"/>
      <c r="M7" s="32">
        <f>IF(K7&gt;0,K7*32, " ")</f>
        <v>64</v>
      </c>
      <c r="N7" s="33" t="str">
        <f>IF(L7&gt;0,L7*32, " ")</f>
        <v xml:space="preserve"> </v>
      </c>
      <c r="O7" s="37">
        <f>IF(C7+G7+K7&gt;0,C7+G7+K7, " ")</f>
        <v>7</v>
      </c>
      <c r="P7" s="32" t="str">
        <f>IF(D7+H7+L7&gt;0, D7+H7+L7, " ")</f>
        <v xml:space="preserve"> </v>
      </c>
      <c r="Q7" s="32">
        <f>IF(O7&lt;&gt;" ", (IF(E7&lt;&gt;" ", E7, 0)+IF(I7&lt;&gt;" ", I7, 0)+IF(M7&lt;&gt;" ", M7, 0)), " ")</f>
        <v>234</v>
      </c>
      <c r="R7" s="33" t="str">
        <f>IF(P7&lt;&gt;" ", (IF(F7&lt;&gt;" ", F7, 0)+IF(J7&lt;&gt;" ", J7, 0)+IF(N7&lt;&gt;" ", N7, 0)), " ")</f>
        <v xml:space="preserve"> </v>
      </c>
      <c r="S7" s="13"/>
      <c r="T7" s="13"/>
    </row>
    <row r="8" spans="1:20" ht="12" customHeight="1" x14ac:dyDescent="0.2">
      <c r="A8" s="12">
        <v>2</v>
      </c>
      <c r="B8" s="41" t="s">
        <v>12</v>
      </c>
      <c r="C8" s="42">
        <v>2</v>
      </c>
      <c r="D8" s="43"/>
      <c r="E8" s="35">
        <f>IF(C8&gt;0,C8*34, " ")</f>
        <v>68</v>
      </c>
      <c r="F8" s="36" t="str">
        <f>IF(D8&gt;0,D8*34, " ")</f>
        <v xml:space="preserve"> </v>
      </c>
      <c r="G8" s="46">
        <v>2</v>
      </c>
      <c r="H8" s="43"/>
      <c r="I8" s="35">
        <f>IF(G8&gt;0,G8*34, " ")</f>
        <v>68</v>
      </c>
      <c r="J8" s="36" t="str">
        <f>IF(H8&gt;0,H8*34, " ")</f>
        <v xml:space="preserve"> </v>
      </c>
      <c r="K8" s="42"/>
      <c r="L8" s="43"/>
      <c r="M8" s="35" t="str">
        <f>IF(K8&gt;0,K8*32, " ")</f>
        <v xml:space="preserve"> </v>
      </c>
      <c r="N8" s="36" t="str">
        <f>IF(L8&gt;0,L8*32, " ")</f>
        <v xml:space="preserve"> </v>
      </c>
      <c r="O8" s="34">
        <f>IF(C8+G8+K8&gt;0,C8+G8+K8, " ")</f>
        <v>4</v>
      </c>
      <c r="P8" s="35" t="str">
        <f>IF(D8+H8+L8&gt;0, D8+H8+L8, " ")</f>
        <v xml:space="preserve"> </v>
      </c>
      <c r="Q8" s="35">
        <f>IF(O8&lt;&gt;" ", (IF(E8&lt;&gt;" ", E8, 0)+IF(I8&lt;&gt;" ", I8, 0)+IF(M8&lt;&gt;" ", M8, 0)), " ")</f>
        <v>136</v>
      </c>
      <c r="R8" s="36" t="str">
        <f>IF(P8&lt;&gt;" ", (IF(F8&lt;&gt;" ", F8, 0)+IF(J8&lt;&gt;" ", J8, 0)+IF(N8&lt;&gt;" ", N8, 0)), " ")</f>
        <v xml:space="preserve"> </v>
      </c>
      <c r="S8" s="13"/>
      <c r="T8" s="13"/>
    </row>
    <row r="9" spans="1:20" ht="12" customHeight="1" x14ac:dyDescent="0.2">
      <c r="A9" s="12">
        <v>3</v>
      </c>
      <c r="B9" s="41" t="s">
        <v>14</v>
      </c>
      <c r="C9" s="42">
        <v>2</v>
      </c>
      <c r="D9" s="43"/>
      <c r="E9" s="35">
        <f t="shared" ref="E9:F13" si="0">IF(C9&gt;0,C9*34, " ")</f>
        <v>68</v>
      </c>
      <c r="F9" s="36" t="str">
        <f t="shared" si="0"/>
        <v xml:space="preserve"> </v>
      </c>
      <c r="G9" s="43">
        <v>2</v>
      </c>
      <c r="H9" s="43"/>
      <c r="I9" s="35">
        <f t="shared" ref="I9:J13" si="1">IF(G9&gt;0,G9*34, " ")</f>
        <v>68</v>
      </c>
      <c r="J9" s="36" t="str">
        <f t="shared" si="1"/>
        <v xml:space="preserve"> </v>
      </c>
      <c r="K9" s="42">
        <v>2</v>
      </c>
      <c r="L9" s="43"/>
      <c r="M9" s="35">
        <f t="shared" ref="M9:N13" si="2">IF(K9&gt;0,K9*32, " ")</f>
        <v>64</v>
      </c>
      <c r="N9" s="36" t="str">
        <f t="shared" si="2"/>
        <v xml:space="preserve"> </v>
      </c>
      <c r="O9" s="34">
        <f t="shared" ref="O9:O12" si="3">IF(C9+G9+K9&gt;0,C9+G9+K9, " ")</f>
        <v>6</v>
      </c>
      <c r="P9" s="35" t="str">
        <f t="shared" ref="P9:P13" si="4">IF(D9+H9+L9&gt;0, D9+H9+L9, " ")</f>
        <v xml:space="preserve"> </v>
      </c>
      <c r="Q9" s="35">
        <f t="shared" ref="Q9:R13" si="5">IF(O9&lt;&gt;" ", (IF(E9&lt;&gt;" ", E9, 0)+IF(I9&lt;&gt;" ", I9, 0)+IF(M9&lt;&gt;" ", M9, 0)), " ")</f>
        <v>200</v>
      </c>
      <c r="R9" s="36" t="str">
        <f t="shared" si="5"/>
        <v xml:space="preserve"> </v>
      </c>
      <c r="S9" s="13"/>
      <c r="T9" s="13"/>
    </row>
    <row r="10" spans="1:20" ht="12" customHeight="1" x14ac:dyDescent="0.2">
      <c r="A10" s="12">
        <v>4</v>
      </c>
      <c r="B10" s="44" t="s">
        <v>15</v>
      </c>
      <c r="C10" s="42">
        <v>3</v>
      </c>
      <c r="D10" s="43"/>
      <c r="E10" s="35">
        <f t="shared" si="0"/>
        <v>102</v>
      </c>
      <c r="F10" s="36" t="str">
        <f t="shared" si="0"/>
        <v xml:space="preserve"> </v>
      </c>
      <c r="G10" s="43">
        <v>2</v>
      </c>
      <c r="H10" s="43"/>
      <c r="I10" s="35">
        <f t="shared" si="1"/>
        <v>68</v>
      </c>
      <c r="J10" s="36" t="str">
        <f t="shared" si="1"/>
        <v xml:space="preserve"> </v>
      </c>
      <c r="K10" s="42">
        <v>2</v>
      </c>
      <c r="L10" s="43"/>
      <c r="M10" s="35">
        <f t="shared" si="2"/>
        <v>64</v>
      </c>
      <c r="N10" s="36" t="str">
        <f t="shared" si="2"/>
        <v xml:space="preserve"> </v>
      </c>
      <c r="O10" s="34">
        <f t="shared" si="3"/>
        <v>7</v>
      </c>
      <c r="P10" s="35" t="str">
        <f t="shared" si="4"/>
        <v xml:space="preserve"> </v>
      </c>
      <c r="Q10" s="35">
        <f t="shared" si="5"/>
        <v>234</v>
      </c>
      <c r="R10" s="36" t="str">
        <f t="shared" si="5"/>
        <v xml:space="preserve"> </v>
      </c>
      <c r="S10" s="13"/>
      <c r="T10" s="13"/>
    </row>
    <row r="11" spans="1:20" ht="12" customHeight="1" x14ac:dyDescent="0.2">
      <c r="A11" s="12">
        <v>5</v>
      </c>
      <c r="B11" s="44" t="s">
        <v>20</v>
      </c>
      <c r="C11" s="42"/>
      <c r="D11" s="43">
        <v>2</v>
      </c>
      <c r="E11" s="35" t="str">
        <f t="shared" si="0"/>
        <v xml:space="preserve"> </v>
      </c>
      <c r="F11" s="36">
        <f t="shared" si="0"/>
        <v>68</v>
      </c>
      <c r="G11" s="43"/>
      <c r="H11" s="43"/>
      <c r="I11" s="35" t="str">
        <f t="shared" si="1"/>
        <v xml:space="preserve"> </v>
      </c>
      <c r="J11" s="36" t="str">
        <f t="shared" si="1"/>
        <v xml:space="preserve"> </v>
      </c>
      <c r="K11" s="42"/>
      <c r="L11" s="43"/>
      <c r="M11" s="35" t="str">
        <f t="shared" si="2"/>
        <v xml:space="preserve"> </v>
      </c>
      <c r="N11" s="36" t="str">
        <f t="shared" si="2"/>
        <v xml:space="preserve"> </v>
      </c>
      <c r="O11" s="34" t="str">
        <f t="shared" si="3"/>
        <v xml:space="preserve"> </v>
      </c>
      <c r="P11" s="35">
        <f t="shared" si="4"/>
        <v>2</v>
      </c>
      <c r="Q11" s="35" t="str">
        <f t="shared" si="5"/>
        <v xml:space="preserve"> </v>
      </c>
      <c r="R11" s="36">
        <f t="shared" si="5"/>
        <v>68</v>
      </c>
      <c r="S11" s="13"/>
      <c r="T11" s="13"/>
    </row>
    <row r="12" spans="1:20" ht="12" customHeight="1" x14ac:dyDescent="0.2">
      <c r="A12" s="12">
        <v>6</v>
      </c>
      <c r="B12" s="41" t="s">
        <v>13</v>
      </c>
      <c r="C12" s="42">
        <v>2</v>
      </c>
      <c r="D12" s="43"/>
      <c r="E12" s="35">
        <f t="shared" si="0"/>
        <v>68</v>
      </c>
      <c r="F12" s="36" t="str">
        <f t="shared" si="0"/>
        <v xml:space="preserve"> </v>
      </c>
      <c r="G12" s="43"/>
      <c r="H12" s="43"/>
      <c r="I12" s="35" t="str">
        <f t="shared" si="1"/>
        <v xml:space="preserve"> </v>
      </c>
      <c r="J12" s="36" t="str">
        <f t="shared" si="1"/>
        <v xml:space="preserve"> </v>
      </c>
      <c r="K12" s="42"/>
      <c r="L12" s="43"/>
      <c r="M12" s="35" t="str">
        <f t="shared" si="2"/>
        <v xml:space="preserve"> </v>
      </c>
      <c r="N12" s="36" t="str">
        <f t="shared" si="2"/>
        <v xml:space="preserve"> </v>
      </c>
      <c r="O12" s="34">
        <f t="shared" si="3"/>
        <v>2</v>
      </c>
      <c r="P12" s="35" t="str">
        <f t="shared" si="4"/>
        <v xml:space="preserve"> </v>
      </c>
      <c r="Q12" s="35">
        <f t="shared" si="5"/>
        <v>68</v>
      </c>
      <c r="R12" s="36" t="str">
        <f t="shared" si="5"/>
        <v xml:space="preserve"> </v>
      </c>
      <c r="S12" s="13"/>
      <c r="T12" s="13"/>
    </row>
    <row r="13" spans="1:20" ht="12" customHeight="1" x14ac:dyDescent="0.2">
      <c r="A13" s="12">
        <v>7</v>
      </c>
      <c r="B13" s="41" t="s">
        <v>79</v>
      </c>
      <c r="C13" s="42"/>
      <c r="D13" s="43"/>
      <c r="E13" s="35" t="str">
        <f t="shared" si="0"/>
        <v xml:space="preserve"> </v>
      </c>
      <c r="F13" s="36" t="str">
        <f t="shared" si="0"/>
        <v xml:space="preserve"> </v>
      </c>
      <c r="G13" s="43"/>
      <c r="H13" s="43"/>
      <c r="I13" s="35" t="str">
        <f t="shared" si="1"/>
        <v xml:space="preserve"> </v>
      </c>
      <c r="J13" s="36" t="str">
        <f t="shared" si="1"/>
        <v xml:space="preserve"> </v>
      </c>
      <c r="K13" s="42">
        <v>2</v>
      </c>
      <c r="L13" s="43"/>
      <c r="M13" s="35">
        <f t="shared" si="2"/>
        <v>64</v>
      </c>
      <c r="N13" s="36" t="str">
        <f t="shared" si="2"/>
        <v xml:space="preserve"> </v>
      </c>
      <c r="O13" s="34">
        <v>2</v>
      </c>
      <c r="P13" s="35" t="str">
        <f t="shared" si="4"/>
        <v xml:space="preserve"> </v>
      </c>
      <c r="Q13" s="35">
        <f t="shared" si="5"/>
        <v>64</v>
      </c>
      <c r="R13" s="36" t="str">
        <f t="shared" si="5"/>
        <v xml:space="preserve"> </v>
      </c>
      <c r="S13" s="13"/>
      <c r="T13" s="13"/>
    </row>
    <row r="14" spans="1:20" ht="12" customHeight="1" x14ac:dyDescent="0.2">
      <c r="A14" s="12">
        <v>8</v>
      </c>
      <c r="B14" s="41" t="s">
        <v>21</v>
      </c>
      <c r="C14" s="42">
        <v>2</v>
      </c>
      <c r="D14" s="43"/>
      <c r="E14" s="35">
        <f t="shared" ref="E14:E16" si="6">IF(C14&gt;0,C14*34, " ")</f>
        <v>68</v>
      </c>
      <c r="F14" s="36" t="str">
        <f t="shared" ref="F14" si="7">IF(D14&gt;0,D14*34, " ")</f>
        <v xml:space="preserve"> </v>
      </c>
      <c r="G14" s="43"/>
      <c r="H14" s="43"/>
      <c r="I14" s="35" t="str">
        <f t="shared" ref="I14:I16" si="8">IF(G14&gt;0,G14*34, " ")</f>
        <v xml:space="preserve"> </v>
      </c>
      <c r="J14" s="36" t="str">
        <f t="shared" ref="J14" si="9">IF(H14&gt;0,H14*34, " ")</f>
        <v xml:space="preserve"> </v>
      </c>
      <c r="K14" s="42"/>
      <c r="L14" s="43"/>
      <c r="M14" s="35" t="str">
        <f t="shared" ref="M14:N17" si="10">IF(K14&gt;0,K14*32, " ")</f>
        <v xml:space="preserve"> </v>
      </c>
      <c r="N14" s="36" t="str">
        <f t="shared" ref="N14" si="11">IF(L14&gt;0,L14*32, " ")</f>
        <v xml:space="preserve"> </v>
      </c>
      <c r="O14" s="34">
        <f t="shared" ref="O14" si="12">IF(C14+G14+K14&gt;0,C14+G14+K14, " ")</f>
        <v>2</v>
      </c>
      <c r="P14" s="35" t="str">
        <f t="shared" ref="P14" si="13">IF(D14+H14+L14&gt;0, D14+H14+L14, " ")</f>
        <v xml:space="preserve"> </v>
      </c>
      <c r="Q14" s="35">
        <f t="shared" ref="Q14:R17" si="14">IF(O14&lt;&gt;" ", (IF(E14&lt;&gt;" ", E14, 0)+IF(I14&lt;&gt;" ", I14, 0)+IF(M14&lt;&gt;" ", M14, 0)), " ")</f>
        <v>68</v>
      </c>
      <c r="R14" s="36" t="str">
        <f t="shared" ref="R14" si="15">IF(P14&lt;&gt;" ", (IF(F14&lt;&gt;" ", F14, 0)+IF(J14&lt;&gt;" ", J14, 0)+IF(N14&lt;&gt;" ", N14, 0)), " ")</f>
        <v xml:space="preserve"> </v>
      </c>
      <c r="S14" s="13"/>
      <c r="T14" s="13"/>
    </row>
    <row r="15" spans="1:20" ht="12" customHeight="1" x14ac:dyDescent="0.2">
      <c r="A15" s="12">
        <v>9</v>
      </c>
      <c r="B15" s="99" t="s">
        <v>80</v>
      </c>
      <c r="C15" s="42">
        <v>1</v>
      </c>
      <c r="D15" s="43"/>
      <c r="E15" s="35">
        <f t="shared" si="6"/>
        <v>34</v>
      </c>
      <c r="F15" s="36"/>
      <c r="G15" s="43">
        <v>1</v>
      </c>
      <c r="H15" s="43"/>
      <c r="I15" s="35">
        <f t="shared" si="8"/>
        <v>34</v>
      </c>
      <c r="J15" s="36"/>
      <c r="K15" s="46">
        <v>1</v>
      </c>
      <c r="L15" s="43"/>
      <c r="M15" s="35">
        <f t="shared" si="10"/>
        <v>32</v>
      </c>
      <c r="N15" s="36"/>
      <c r="O15" s="103">
        <f>SUM(C15,G15,K15)</f>
        <v>3</v>
      </c>
      <c r="P15" s="62"/>
      <c r="Q15" s="85">
        <f t="shared" si="14"/>
        <v>100</v>
      </c>
      <c r="R15" s="63"/>
      <c r="S15" s="13"/>
      <c r="T15" s="13"/>
    </row>
    <row r="16" spans="1:20" ht="12" customHeight="1" x14ac:dyDescent="0.2">
      <c r="A16" s="12">
        <v>10</v>
      </c>
      <c r="B16" s="102" t="s">
        <v>81</v>
      </c>
      <c r="C16" s="42">
        <v>1</v>
      </c>
      <c r="D16" s="43"/>
      <c r="E16" s="35">
        <f t="shared" si="6"/>
        <v>34</v>
      </c>
      <c r="F16" s="36"/>
      <c r="G16" s="43">
        <v>1</v>
      </c>
      <c r="H16" s="43"/>
      <c r="I16" s="35">
        <f t="shared" si="8"/>
        <v>34</v>
      </c>
      <c r="J16" s="36"/>
      <c r="K16" s="46"/>
      <c r="L16" s="43"/>
      <c r="M16" s="35" t="str">
        <f t="shared" si="10"/>
        <v xml:space="preserve"> </v>
      </c>
      <c r="N16" s="36"/>
      <c r="O16" s="34">
        <v>2</v>
      </c>
      <c r="P16" s="100"/>
      <c r="Q16" s="35">
        <f t="shared" si="14"/>
        <v>68</v>
      </c>
      <c r="R16" s="101"/>
      <c r="S16" s="13"/>
      <c r="T16" s="13"/>
    </row>
    <row r="17" spans="1:20" ht="12" customHeight="1" thickBot="1" x14ac:dyDescent="0.25">
      <c r="A17" s="12">
        <v>11</v>
      </c>
      <c r="B17" s="41" t="s">
        <v>82</v>
      </c>
      <c r="C17" s="42"/>
      <c r="D17" s="43"/>
      <c r="E17" s="35" t="str">
        <f>IF(C17&gt;0,C17*34, " ")</f>
        <v xml:space="preserve"> </v>
      </c>
      <c r="F17" s="36"/>
      <c r="G17" s="43"/>
      <c r="H17" s="43"/>
      <c r="I17" s="35"/>
      <c r="J17" s="36"/>
      <c r="K17" s="46">
        <v>1</v>
      </c>
      <c r="L17" s="43"/>
      <c r="M17" s="35">
        <f t="shared" si="10"/>
        <v>32</v>
      </c>
      <c r="N17" s="36" t="str">
        <f t="shared" si="10"/>
        <v xml:space="preserve"> </v>
      </c>
      <c r="O17" s="87">
        <v>1</v>
      </c>
      <c r="P17" s="88" t="str">
        <f t="shared" ref="P17" si="16">IF(D17+H17+L17&gt;0, D17+H17+L17, " ")</f>
        <v xml:space="preserve"> </v>
      </c>
      <c r="Q17" s="88">
        <f t="shared" si="14"/>
        <v>32</v>
      </c>
      <c r="R17" s="83" t="str">
        <f t="shared" si="14"/>
        <v xml:space="preserve"> </v>
      </c>
      <c r="S17" s="13"/>
      <c r="T17" s="13"/>
    </row>
    <row r="18" spans="1:20" ht="12" customHeight="1" thickBot="1" x14ac:dyDescent="0.25">
      <c r="A18" s="138" t="s">
        <v>16</v>
      </c>
      <c r="B18" s="139"/>
      <c r="C18" s="14" t="s">
        <v>9</v>
      </c>
      <c r="D18" s="15" t="s">
        <v>10</v>
      </c>
      <c r="E18" s="15" t="s">
        <v>9</v>
      </c>
      <c r="F18" s="16" t="s">
        <v>10</v>
      </c>
      <c r="G18" s="17" t="s">
        <v>9</v>
      </c>
      <c r="H18" s="15" t="s">
        <v>10</v>
      </c>
      <c r="I18" s="15" t="s">
        <v>9</v>
      </c>
      <c r="J18" s="18" t="s">
        <v>10</v>
      </c>
      <c r="K18" s="14" t="s">
        <v>9</v>
      </c>
      <c r="L18" s="15" t="s">
        <v>10</v>
      </c>
      <c r="M18" s="15" t="s">
        <v>9</v>
      </c>
      <c r="N18" s="16" t="s">
        <v>10</v>
      </c>
      <c r="O18" s="14" t="s">
        <v>9</v>
      </c>
      <c r="P18" s="15" t="s">
        <v>10</v>
      </c>
      <c r="Q18" s="15" t="s">
        <v>9</v>
      </c>
      <c r="R18" s="16" t="s">
        <v>10</v>
      </c>
      <c r="S18" s="13"/>
      <c r="T18" s="13"/>
    </row>
    <row r="19" spans="1:20" ht="12" customHeight="1" x14ac:dyDescent="0.2">
      <c r="A19" s="12">
        <v>1</v>
      </c>
      <c r="B19" s="60" t="s">
        <v>51</v>
      </c>
      <c r="C19" s="48">
        <v>2</v>
      </c>
      <c r="D19" s="47"/>
      <c r="E19" s="32">
        <f>IF(C19&gt;0,C19*34, " ")</f>
        <v>68</v>
      </c>
      <c r="F19" s="33" t="str">
        <f>IF(D19&gt;0,D19*34, " ")</f>
        <v xml:space="preserve"> </v>
      </c>
      <c r="G19" s="47"/>
      <c r="H19" s="47"/>
      <c r="I19" s="32" t="str">
        <f>IF(G19&gt;0,G19*34, " ")</f>
        <v xml:space="preserve"> </v>
      </c>
      <c r="J19" s="33" t="str">
        <f>IF(H19&gt;0,H19*34, " ")</f>
        <v xml:space="preserve"> </v>
      </c>
      <c r="K19" s="54"/>
      <c r="L19" s="55"/>
      <c r="M19" s="32" t="str">
        <f>IF(K19&gt;0,K19*32, " ")</f>
        <v xml:space="preserve"> </v>
      </c>
      <c r="N19" s="33" t="str">
        <f>IF(L19&gt;0,L19*32, " ")</f>
        <v xml:space="preserve"> </v>
      </c>
      <c r="O19" s="37">
        <f>IF(C19+G19+K19&gt;0,C19+G19+K19, " ")</f>
        <v>2</v>
      </c>
      <c r="P19" s="32" t="str">
        <f>IF(D19+H19+L19&gt;0, D19+H19+L19, " ")</f>
        <v xml:space="preserve"> </v>
      </c>
      <c r="Q19" s="32">
        <f>IF(O19&lt;&gt;" ", (IF(E19&lt;&gt;" ", E19, 0)+IF(I19&lt;&gt;" ", I19, 0)+IF(M19&lt;&gt;" ", M19, 0)), " ")</f>
        <v>68</v>
      </c>
      <c r="R19" s="33" t="str">
        <f>IF(P19&lt;&gt;" ", (IF(F19&lt;&gt;" ", F19, 0)+IF(J19&lt;&gt;" ", J19, 0)+IF(N19&lt;&gt;" ", N19, 0)), " ")</f>
        <v xml:space="preserve"> </v>
      </c>
      <c r="S19" s="13"/>
      <c r="T19" s="13"/>
    </row>
    <row r="20" spans="1:20" ht="12" customHeight="1" x14ac:dyDescent="0.2">
      <c r="A20" s="6">
        <v>2</v>
      </c>
      <c r="B20" s="60" t="s">
        <v>64</v>
      </c>
      <c r="C20" s="48">
        <v>2</v>
      </c>
      <c r="D20" s="49"/>
      <c r="E20" s="35">
        <f>IF(C20&gt;0,C20*34, " ")</f>
        <v>68</v>
      </c>
      <c r="F20" s="36" t="str">
        <f>IF(D20&gt;0,D20*34, " ")</f>
        <v xml:space="preserve"> </v>
      </c>
      <c r="G20" s="49"/>
      <c r="H20" s="49"/>
      <c r="I20" s="35" t="str">
        <f>IF(G20&gt;0,G20*34, " ")</f>
        <v xml:space="preserve"> </v>
      </c>
      <c r="J20" s="36" t="str">
        <f>IF(H20&gt;0,H20*34, " ")</f>
        <v xml:space="preserve"> </v>
      </c>
      <c r="K20" s="48"/>
      <c r="L20" s="49"/>
      <c r="M20" s="35" t="str">
        <f>IF(K20&gt;0,K20*32, " ")</f>
        <v xml:space="preserve"> </v>
      </c>
      <c r="N20" s="36" t="str">
        <f>IF(L20&gt;0,L20*32, " ")</f>
        <v xml:space="preserve"> </v>
      </c>
      <c r="O20" s="34">
        <f>IF(C20+G20+K20&gt;0,C20+G20+K20, " ")</f>
        <v>2</v>
      </c>
      <c r="P20" s="35" t="str">
        <f>IF(D20+H20+L20&gt;0, D20+H20+L20, " ")</f>
        <v xml:space="preserve"> </v>
      </c>
      <c r="Q20" s="35">
        <f>IF(O20&lt;&gt;" ", (IF(E20&lt;&gt;" ", E20, 0)+IF(I20&lt;&gt;" ", I20, 0)+IF(M20&lt;&gt;" ", M20, 0)), " ")</f>
        <v>68</v>
      </c>
      <c r="R20" s="36" t="str">
        <f>IF(P20&lt;&gt;" ", (IF(F20&lt;&gt;" ", F20, 0)+IF(J20&lt;&gt;" ", J20, 0)+IF(N20&lt;&gt;" ", N20, 0)), " ")</f>
        <v xml:space="preserve"> </v>
      </c>
      <c r="S20" s="13"/>
      <c r="T20" s="13"/>
    </row>
    <row r="21" spans="1:20" ht="12" customHeight="1" x14ac:dyDescent="0.2">
      <c r="A21" s="6">
        <v>3</v>
      </c>
      <c r="B21" s="57" t="s">
        <v>56</v>
      </c>
      <c r="C21" s="48">
        <v>2</v>
      </c>
      <c r="D21" s="49"/>
      <c r="E21" s="35">
        <f t="shared" ref="E21:F28" si="17">IF(C21&gt;0,C21*34, " ")</f>
        <v>68</v>
      </c>
      <c r="F21" s="36" t="str">
        <f t="shared" si="17"/>
        <v xml:space="preserve"> </v>
      </c>
      <c r="G21" s="49"/>
      <c r="H21" s="49"/>
      <c r="I21" s="35" t="str">
        <f t="shared" ref="I21:J28" si="18">IF(G21&gt;0,G21*34, " ")</f>
        <v xml:space="preserve"> </v>
      </c>
      <c r="J21" s="36" t="str">
        <f t="shared" si="18"/>
        <v xml:space="preserve"> </v>
      </c>
      <c r="K21" s="48"/>
      <c r="L21" s="49"/>
      <c r="M21" s="35" t="str">
        <f t="shared" ref="M21:N28" si="19">IF(K21&gt;0,K21*32, " ")</f>
        <v xml:space="preserve"> </v>
      </c>
      <c r="N21" s="36" t="str">
        <f t="shared" si="19"/>
        <v xml:space="preserve"> </v>
      </c>
      <c r="O21" s="34">
        <f t="shared" ref="O21:O28" si="20">IF(C21+G21+K21&gt;0,C21+G21+K21, " ")</f>
        <v>2</v>
      </c>
      <c r="P21" s="35" t="str">
        <f t="shared" ref="P21:P28" si="21">IF(D21+H21+L21&gt;0, D21+H21+L21, " ")</f>
        <v xml:space="preserve"> </v>
      </c>
      <c r="Q21" s="35">
        <f t="shared" ref="Q21:R28" si="22">IF(O21&lt;&gt;" ", (IF(E21&lt;&gt;" ", E21, 0)+IF(I21&lt;&gt;" ", I21, 0)+IF(M21&lt;&gt;" ", M21, 0)), " ")</f>
        <v>68</v>
      </c>
      <c r="R21" s="36" t="str">
        <f t="shared" si="22"/>
        <v xml:space="preserve"> </v>
      </c>
      <c r="S21" s="13"/>
      <c r="T21" s="13"/>
    </row>
    <row r="22" spans="1:20" ht="12" customHeight="1" x14ac:dyDescent="0.2">
      <c r="A22" s="6">
        <v>4</v>
      </c>
      <c r="B22" s="60" t="s">
        <v>29</v>
      </c>
      <c r="C22" s="48">
        <v>2</v>
      </c>
      <c r="D22" s="49"/>
      <c r="E22" s="35">
        <f t="shared" si="17"/>
        <v>68</v>
      </c>
      <c r="F22" s="36" t="str">
        <f t="shared" si="17"/>
        <v xml:space="preserve"> </v>
      </c>
      <c r="G22" s="49">
        <v>2</v>
      </c>
      <c r="H22" s="49"/>
      <c r="I22" s="35">
        <f t="shared" si="18"/>
        <v>68</v>
      </c>
      <c r="J22" s="36" t="str">
        <f t="shared" si="18"/>
        <v xml:space="preserve"> </v>
      </c>
      <c r="K22" s="48"/>
      <c r="L22" s="49"/>
      <c r="M22" s="35" t="str">
        <f t="shared" si="19"/>
        <v xml:space="preserve"> </v>
      </c>
      <c r="N22" s="36" t="str">
        <f t="shared" si="19"/>
        <v xml:space="preserve"> </v>
      </c>
      <c r="O22" s="34">
        <f t="shared" si="20"/>
        <v>4</v>
      </c>
      <c r="P22" s="35" t="str">
        <f t="shared" si="21"/>
        <v xml:space="preserve"> </v>
      </c>
      <c r="Q22" s="35">
        <f t="shared" si="22"/>
        <v>136</v>
      </c>
      <c r="R22" s="36" t="str">
        <f t="shared" si="22"/>
        <v xml:space="preserve"> </v>
      </c>
      <c r="S22" s="13"/>
      <c r="T22" s="13"/>
    </row>
    <row r="23" spans="1:20" ht="12" customHeight="1" x14ac:dyDescent="0.2">
      <c r="A23" s="6">
        <v>5</v>
      </c>
      <c r="B23" s="60" t="s">
        <v>40</v>
      </c>
      <c r="C23" s="48"/>
      <c r="D23" s="49"/>
      <c r="E23" s="35" t="str">
        <f t="shared" si="17"/>
        <v xml:space="preserve"> </v>
      </c>
      <c r="F23" s="36" t="str">
        <f t="shared" si="17"/>
        <v xml:space="preserve"> </v>
      </c>
      <c r="G23" s="49">
        <v>3</v>
      </c>
      <c r="H23" s="49"/>
      <c r="I23" s="35">
        <f t="shared" si="18"/>
        <v>102</v>
      </c>
      <c r="J23" s="36" t="str">
        <f t="shared" si="18"/>
        <v xml:space="preserve"> </v>
      </c>
      <c r="K23" s="49"/>
      <c r="L23" s="49"/>
      <c r="M23" s="35" t="str">
        <f t="shared" si="19"/>
        <v xml:space="preserve"> </v>
      </c>
      <c r="N23" s="36" t="str">
        <f t="shared" si="19"/>
        <v xml:space="preserve"> </v>
      </c>
      <c r="O23" s="34">
        <f t="shared" si="20"/>
        <v>3</v>
      </c>
      <c r="P23" s="35" t="str">
        <f t="shared" si="21"/>
        <v xml:space="preserve"> </v>
      </c>
      <c r="Q23" s="35">
        <f t="shared" si="22"/>
        <v>102</v>
      </c>
      <c r="R23" s="36" t="str">
        <f t="shared" si="22"/>
        <v xml:space="preserve"> </v>
      </c>
      <c r="S23" s="13"/>
      <c r="T23" s="13"/>
    </row>
    <row r="24" spans="1:20" ht="12" customHeight="1" x14ac:dyDescent="0.2">
      <c r="A24" s="6">
        <v>6</v>
      </c>
      <c r="B24" s="60" t="s">
        <v>36</v>
      </c>
      <c r="C24" s="48"/>
      <c r="D24" s="49"/>
      <c r="E24" s="35" t="str">
        <f t="shared" si="17"/>
        <v xml:space="preserve"> </v>
      </c>
      <c r="F24" s="36" t="str">
        <f t="shared" si="17"/>
        <v xml:space="preserve"> </v>
      </c>
      <c r="G24" s="49">
        <v>4</v>
      </c>
      <c r="H24" s="49"/>
      <c r="I24" s="35">
        <f t="shared" si="18"/>
        <v>136</v>
      </c>
      <c r="J24" s="36" t="str">
        <f t="shared" si="18"/>
        <v xml:space="preserve"> </v>
      </c>
      <c r="K24" s="49">
        <v>2</v>
      </c>
      <c r="L24" s="49"/>
      <c r="M24" s="35">
        <f t="shared" si="19"/>
        <v>64</v>
      </c>
      <c r="N24" s="36" t="str">
        <f t="shared" si="19"/>
        <v xml:space="preserve"> </v>
      </c>
      <c r="O24" s="34">
        <f t="shared" si="20"/>
        <v>6</v>
      </c>
      <c r="P24" s="35" t="str">
        <f t="shared" si="21"/>
        <v xml:space="preserve"> </v>
      </c>
      <c r="Q24" s="35">
        <f t="shared" si="22"/>
        <v>200</v>
      </c>
      <c r="R24" s="36" t="str">
        <f t="shared" si="22"/>
        <v xml:space="preserve"> </v>
      </c>
      <c r="S24" s="13"/>
      <c r="T24" s="13"/>
    </row>
    <row r="25" spans="1:20" ht="12" customHeight="1" x14ac:dyDescent="0.2">
      <c r="A25" s="6">
        <v>7</v>
      </c>
      <c r="B25" s="58" t="s">
        <v>92</v>
      </c>
      <c r="C25" s="48"/>
      <c r="D25" s="49"/>
      <c r="E25" s="35" t="str">
        <f t="shared" si="17"/>
        <v xml:space="preserve"> </v>
      </c>
      <c r="F25" s="36" t="str">
        <f t="shared" si="17"/>
        <v xml:space="preserve"> </v>
      </c>
      <c r="G25" s="49"/>
      <c r="H25" s="49"/>
      <c r="I25" s="35" t="str">
        <f t="shared" si="18"/>
        <v xml:space="preserve"> </v>
      </c>
      <c r="J25" s="36" t="str">
        <f t="shared" si="18"/>
        <v xml:space="preserve"> </v>
      </c>
      <c r="K25" s="49">
        <v>2</v>
      </c>
      <c r="L25" s="49"/>
      <c r="M25" s="35">
        <f t="shared" si="19"/>
        <v>64</v>
      </c>
      <c r="N25" s="36" t="str">
        <f t="shared" si="19"/>
        <v xml:space="preserve"> </v>
      </c>
      <c r="O25" s="34">
        <f t="shared" si="20"/>
        <v>2</v>
      </c>
      <c r="P25" s="35" t="str">
        <f t="shared" si="21"/>
        <v xml:space="preserve"> </v>
      </c>
      <c r="Q25" s="35">
        <f t="shared" si="22"/>
        <v>64</v>
      </c>
      <c r="R25" s="36" t="str">
        <f t="shared" si="22"/>
        <v xml:space="preserve"> </v>
      </c>
      <c r="S25" s="13"/>
      <c r="T25" s="13"/>
    </row>
    <row r="26" spans="1:20" ht="12" customHeight="1" x14ac:dyDescent="0.2">
      <c r="A26" s="6">
        <v>8</v>
      </c>
      <c r="B26" s="41" t="s">
        <v>34</v>
      </c>
      <c r="C26" s="48"/>
      <c r="D26" s="49">
        <v>5</v>
      </c>
      <c r="E26" s="35" t="str">
        <f t="shared" si="17"/>
        <v xml:space="preserve"> </v>
      </c>
      <c r="F26" s="36">
        <f t="shared" si="17"/>
        <v>170</v>
      </c>
      <c r="G26" s="49"/>
      <c r="H26" s="49">
        <v>12</v>
      </c>
      <c r="I26" s="35" t="str">
        <f t="shared" si="18"/>
        <v xml:space="preserve"> </v>
      </c>
      <c r="J26" s="36">
        <f t="shared" si="18"/>
        <v>408</v>
      </c>
      <c r="K26" s="48"/>
      <c r="L26" s="49">
        <v>16</v>
      </c>
      <c r="M26" s="35" t="str">
        <f t="shared" si="19"/>
        <v xml:space="preserve"> </v>
      </c>
      <c r="N26" s="36">
        <f t="shared" si="19"/>
        <v>512</v>
      </c>
      <c r="O26" s="34" t="str">
        <f t="shared" si="20"/>
        <v xml:space="preserve"> </v>
      </c>
      <c r="P26" s="35">
        <f t="shared" si="21"/>
        <v>33</v>
      </c>
      <c r="Q26" s="35" t="str">
        <f t="shared" si="22"/>
        <v xml:space="preserve"> </v>
      </c>
      <c r="R26" s="36">
        <f t="shared" si="22"/>
        <v>1090</v>
      </c>
      <c r="S26" s="13"/>
      <c r="T26" s="13"/>
    </row>
    <row r="27" spans="1:20" ht="12" customHeight="1" x14ac:dyDescent="0.2">
      <c r="A27" s="6"/>
      <c r="B27" s="41" t="s">
        <v>74</v>
      </c>
      <c r="C27" s="48"/>
      <c r="D27" s="49"/>
      <c r="E27" s="35" t="str">
        <f t="shared" si="17"/>
        <v xml:space="preserve"> </v>
      </c>
      <c r="F27" s="36" t="str">
        <f t="shared" si="17"/>
        <v xml:space="preserve"> </v>
      </c>
      <c r="G27" s="49"/>
      <c r="H27" s="49"/>
      <c r="I27" s="35" t="str">
        <f t="shared" si="18"/>
        <v xml:space="preserve"> </v>
      </c>
      <c r="J27" s="36" t="str">
        <f t="shared" si="18"/>
        <v xml:space="preserve"> </v>
      </c>
      <c r="K27" s="48"/>
      <c r="L27" s="49"/>
      <c r="M27" s="35" t="str">
        <f t="shared" si="19"/>
        <v xml:space="preserve"> </v>
      </c>
      <c r="N27" s="36" t="str">
        <f t="shared" si="19"/>
        <v xml:space="preserve"> </v>
      </c>
      <c r="O27" s="34" t="str">
        <f t="shared" si="20"/>
        <v xml:space="preserve"> </v>
      </c>
      <c r="P27" s="35" t="str">
        <f t="shared" si="21"/>
        <v xml:space="preserve"> </v>
      </c>
      <c r="Q27" s="35" t="str">
        <f t="shared" si="22"/>
        <v xml:space="preserve"> </v>
      </c>
      <c r="R27" s="36" t="str">
        <f t="shared" si="22"/>
        <v xml:space="preserve"> </v>
      </c>
      <c r="S27" s="13"/>
      <c r="T27" s="13"/>
    </row>
    <row r="28" spans="1:20" ht="12" customHeight="1" thickBot="1" x14ac:dyDescent="0.25">
      <c r="A28" s="6"/>
      <c r="B28" s="41" t="s">
        <v>89</v>
      </c>
      <c r="C28" s="48"/>
      <c r="D28" s="49"/>
      <c r="E28" s="35" t="str">
        <f t="shared" si="17"/>
        <v xml:space="preserve"> </v>
      </c>
      <c r="F28" s="36" t="str">
        <f t="shared" si="17"/>
        <v xml:space="preserve"> </v>
      </c>
      <c r="G28" s="49"/>
      <c r="H28" s="49"/>
      <c r="I28" s="35" t="str">
        <f t="shared" si="18"/>
        <v xml:space="preserve"> </v>
      </c>
      <c r="J28" s="36" t="str">
        <f t="shared" si="18"/>
        <v xml:space="preserve"> </v>
      </c>
      <c r="K28" s="48"/>
      <c r="L28" s="49"/>
      <c r="M28" s="35" t="str">
        <f t="shared" si="19"/>
        <v xml:space="preserve"> </v>
      </c>
      <c r="N28" s="36" t="str">
        <f t="shared" si="19"/>
        <v xml:space="preserve"> </v>
      </c>
      <c r="O28" s="34" t="str">
        <f t="shared" si="20"/>
        <v xml:space="preserve"> </v>
      </c>
      <c r="P28" s="35" t="str">
        <f t="shared" si="21"/>
        <v xml:space="preserve"> </v>
      </c>
      <c r="Q28" s="35" t="str">
        <f t="shared" si="22"/>
        <v xml:space="preserve"> </v>
      </c>
      <c r="R28" s="36" t="str">
        <f t="shared" si="22"/>
        <v xml:space="preserve"> </v>
      </c>
      <c r="S28" s="13"/>
      <c r="T28" s="13"/>
    </row>
    <row r="29" spans="1:20" ht="15" customHeight="1" thickBot="1" x14ac:dyDescent="0.25">
      <c r="A29" s="140" t="s">
        <v>17</v>
      </c>
      <c r="B29" s="141"/>
      <c r="C29" s="95">
        <f>SUM(C7:C15)</f>
        <v>15</v>
      </c>
      <c r="D29" s="20">
        <f t="shared" ref="D29:R29" si="23">SUM(D7:D17)</f>
        <v>2</v>
      </c>
      <c r="E29" s="72">
        <f>SUM(E7:E15)</f>
        <v>510</v>
      </c>
      <c r="F29" s="21">
        <f t="shared" si="23"/>
        <v>68</v>
      </c>
      <c r="G29" s="95">
        <f>SUM(G7:G15)</f>
        <v>9</v>
      </c>
      <c r="H29" s="20">
        <f t="shared" si="23"/>
        <v>0</v>
      </c>
      <c r="I29" s="72">
        <f>SUM(I7:I15)</f>
        <v>306</v>
      </c>
      <c r="J29" s="21">
        <f t="shared" si="23"/>
        <v>0</v>
      </c>
      <c r="K29" s="95">
        <f>SUM(K7:K15)</f>
        <v>9</v>
      </c>
      <c r="L29" s="20">
        <f t="shared" si="23"/>
        <v>0</v>
      </c>
      <c r="M29" s="72">
        <f>SUM(M7:M15)</f>
        <v>288</v>
      </c>
      <c r="N29" s="21">
        <f t="shared" si="23"/>
        <v>0</v>
      </c>
      <c r="O29" s="95">
        <f>SUM(O7:O15)</f>
        <v>33</v>
      </c>
      <c r="P29" s="20">
        <f t="shared" si="23"/>
        <v>2</v>
      </c>
      <c r="Q29" s="72">
        <f>SUM(Q7:Q15)</f>
        <v>1104</v>
      </c>
      <c r="R29" s="21">
        <f t="shared" si="23"/>
        <v>68</v>
      </c>
      <c r="S29" s="13"/>
      <c r="T29" s="13"/>
    </row>
    <row r="30" spans="1:20" ht="15" customHeight="1" thickBot="1" x14ac:dyDescent="0.25">
      <c r="A30" s="142" t="s">
        <v>18</v>
      </c>
      <c r="B30" s="143"/>
      <c r="C30" s="22">
        <f t="shared" ref="C30:R30" si="24">SUM(C19:C28)</f>
        <v>8</v>
      </c>
      <c r="D30" s="23">
        <f t="shared" si="24"/>
        <v>5</v>
      </c>
      <c r="E30" s="23">
        <f t="shared" si="24"/>
        <v>272</v>
      </c>
      <c r="F30" s="24">
        <f t="shared" si="24"/>
        <v>170</v>
      </c>
      <c r="G30" s="22">
        <f t="shared" si="24"/>
        <v>9</v>
      </c>
      <c r="H30" s="23">
        <f t="shared" si="24"/>
        <v>12</v>
      </c>
      <c r="I30" s="23">
        <f t="shared" si="24"/>
        <v>306</v>
      </c>
      <c r="J30" s="24">
        <f t="shared" si="24"/>
        <v>408</v>
      </c>
      <c r="K30" s="22">
        <f t="shared" si="24"/>
        <v>4</v>
      </c>
      <c r="L30" s="23">
        <f t="shared" si="24"/>
        <v>16</v>
      </c>
      <c r="M30" s="23">
        <f t="shared" si="24"/>
        <v>128</v>
      </c>
      <c r="N30" s="24">
        <f t="shared" si="24"/>
        <v>512</v>
      </c>
      <c r="O30" s="22">
        <f t="shared" si="24"/>
        <v>21</v>
      </c>
      <c r="P30" s="23">
        <f t="shared" si="24"/>
        <v>33</v>
      </c>
      <c r="Q30" s="23">
        <f t="shared" si="24"/>
        <v>706</v>
      </c>
      <c r="R30" s="24">
        <f t="shared" si="24"/>
        <v>1090</v>
      </c>
      <c r="S30" s="25"/>
      <c r="T30" s="25"/>
    </row>
    <row r="31" spans="1:20" ht="15" customHeight="1" thickTop="1" thickBot="1" x14ac:dyDescent="0.25">
      <c r="A31" s="134" t="s">
        <v>19</v>
      </c>
      <c r="B31" s="135"/>
      <c r="C31" s="26">
        <f>C29+C30</f>
        <v>23</v>
      </c>
      <c r="D31" s="27">
        <f t="shared" ref="D31:R31" si="25">D29+D30</f>
        <v>7</v>
      </c>
      <c r="E31" s="27">
        <f t="shared" si="25"/>
        <v>782</v>
      </c>
      <c r="F31" s="28">
        <f t="shared" si="25"/>
        <v>238</v>
      </c>
      <c r="G31" s="26">
        <f t="shared" si="25"/>
        <v>18</v>
      </c>
      <c r="H31" s="27">
        <f t="shared" si="25"/>
        <v>12</v>
      </c>
      <c r="I31" s="27">
        <f t="shared" si="25"/>
        <v>612</v>
      </c>
      <c r="J31" s="28">
        <f t="shared" si="25"/>
        <v>408</v>
      </c>
      <c r="K31" s="26">
        <f t="shared" si="25"/>
        <v>13</v>
      </c>
      <c r="L31" s="27">
        <f t="shared" si="25"/>
        <v>16</v>
      </c>
      <c r="M31" s="27">
        <f t="shared" si="25"/>
        <v>416</v>
      </c>
      <c r="N31" s="28">
        <f t="shared" si="25"/>
        <v>512</v>
      </c>
      <c r="O31" s="112">
        <f t="shared" si="25"/>
        <v>54</v>
      </c>
      <c r="P31" s="113">
        <f t="shared" si="25"/>
        <v>35</v>
      </c>
      <c r="Q31" s="113">
        <f t="shared" si="25"/>
        <v>1810</v>
      </c>
      <c r="R31" s="28">
        <f t="shared" si="25"/>
        <v>1158</v>
      </c>
      <c r="S31" s="29"/>
      <c r="T31" s="29"/>
    </row>
    <row r="32" spans="1:20" ht="15" customHeight="1" thickTop="1" thickBot="1" x14ac:dyDescent="0.25">
      <c r="A32" s="136"/>
      <c r="B32" s="137"/>
      <c r="C32" s="129">
        <f>C31+D31</f>
        <v>30</v>
      </c>
      <c r="D32" s="130"/>
      <c r="E32" s="131">
        <f>E31+F31</f>
        <v>1020</v>
      </c>
      <c r="F32" s="132"/>
      <c r="G32" s="129">
        <f>G31+H31</f>
        <v>30</v>
      </c>
      <c r="H32" s="130"/>
      <c r="I32" s="131">
        <f>I31+J31</f>
        <v>1020</v>
      </c>
      <c r="J32" s="132"/>
      <c r="K32" s="129">
        <f>K31+L31</f>
        <v>29</v>
      </c>
      <c r="L32" s="130"/>
      <c r="M32" s="131">
        <f>M31+N31</f>
        <v>928</v>
      </c>
      <c r="N32" s="132"/>
      <c r="O32" s="129">
        <f>O31+P31</f>
        <v>89</v>
      </c>
      <c r="P32" s="130"/>
      <c r="Q32" s="131">
        <f>Q31+R31</f>
        <v>2968</v>
      </c>
      <c r="R32" s="132"/>
      <c r="S32" s="29"/>
      <c r="T32" s="29"/>
    </row>
    <row r="33" spans="1:24" ht="6" customHeight="1" thickTop="1" x14ac:dyDescent="0.2">
      <c r="A33" s="30"/>
      <c r="B33" s="70"/>
      <c r="C33" s="31"/>
      <c r="D33" s="31"/>
      <c r="E33" s="31"/>
      <c r="F33" s="31"/>
      <c r="G33" s="31"/>
      <c r="H33" s="31"/>
      <c r="I33" s="31"/>
      <c r="K33" s="31"/>
      <c r="L33" s="31"/>
      <c r="M33" s="31"/>
      <c r="N33" s="31"/>
      <c r="O33" s="31"/>
      <c r="P33" s="31"/>
      <c r="Q33" s="31"/>
      <c r="R33" s="31"/>
      <c r="S33" s="31"/>
      <c r="T33" s="13"/>
      <c r="U33" s="31"/>
      <c r="V33" s="13"/>
      <c r="W33" s="13"/>
      <c r="X33" s="13"/>
    </row>
    <row r="34" spans="1:24" ht="24" customHeight="1" x14ac:dyDescent="0.2">
      <c r="B34" s="133" t="s">
        <v>84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3"/>
      <c r="V34" s="4"/>
      <c r="W34" s="4"/>
      <c r="X34" s="4"/>
    </row>
    <row r="35" spans="1:24" ht="12" customHeight="1" x14ac:dyDescent="0.2">
      <c r="B35" s="70" t="s">
        <v>68</v>
      </c>
    </row>
    <row r="36" spans="1:24" ht="12" customHeight="1" x14ac:dyDescent="0.2">
      <c r="B36" s="71" t="s">
        <v>90</v>
      </c>
    </row>
    <row r="37" spans="1:24" ht="15" customHeight="1" x14ac:dyDescent="0.2"/>
    <row r="38" spans="1:24" ht="15" customHeight="1" x14ac:dyDescent="0.2"/>
    <row r="39" spans="1:24" ht="15" customHeight="1" x14ac:dyDescent="0.2"/>
    <row r="40" spans="1:24" ht="15" customHeight="1" x14ac:dyDescent="0.2"/>
    <row r="41" spans="1:24" ht="15" customHeight="1" x14ac:dyDescent="0.2"/>
  </sheetData>
  <mergeCells count="29">
    <mergeCell ref="C32:D32"/>
    <mergeCell ref="E32:F32"/>
    <mergeCell ref="G32:H32"/>
    <mergeCell ref="A6:B6"/>
    <mergeCell ref="A18:B18"/>
    <mergeCell ref="A29:B29"/>
    <mergeCell ref="A30:B30"/>
    <mergeCell ref="A31:B32"/>
    <mergeCell ref="O5:P5"/>
    <mergeCell ref="Q5:R5"/>
    <mergeCell ref="K4:N4"/>
    <mergeCell ref="M32:N32"/>
    <mergeCell ref="O32:P32"/>
    <mergeCell ref="B34:R34"/>
    <mergeCell ref="Q32:R32"/>
    <mergeCell ref="I32:J32"/>
    <mergeCell ref="K32:L32"/>
    <mergeCell ref="A1:G1"/>
    <mergeCell ref="A2:G2"/>
    <mergeCell ref="A4:B5"/>
    <mergeCell ref="C4:F4"/>
    <mergeCell ref="G4:J4"/>
    <mergeCell ref="O4:R4"/>
    <mergeCell ref="C5:D5"/>
    <mergeCell ref="E5:F5"/>
    <mergeCell ref="G5:H5"/>
    <mergeCell ref="I5:J5"/>
    <mergeCell ref="K5:L5"/>
    <mergeCell ref="M5:N5"/>
  </mergeCells>
  <phoneticPr fontId="0" type="noConversion"/>
  <printOptions horizontalCentered="1" verticalCentered="1"/>
  <pageMargins left="0.19685039370078741" right="0.19685039370078741" top="0.19685039370078741" bottom="0.15748031496062992" header="0.19685039370078741" footer="0.19685039370078741"/>
  <pageSetup paperSize="9" scale="10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X42"/>
  <sheetViews>
    <sheetView workbookViewId="0">
      <selection sqref="A1:G1"/>
    </sheetView>
  </sheetViews>
  <sheetFormatPr defaultColWidth="9.140625" defaultRowHeight="12.75" x14ac:dyDescent="0.2"/>
  <cols>
    <col min="1" max="1" width="3.42578125" style="3" customWidth="1"/>
    <col min="2" max="2" width="38" style="3" customWidth="1"/>
    <col min="3" max="15" width="5.7109375" style="3" customWidth="1"/>
    <col min="16" max="16" width="5.7109375" style="4" customWidth="1"/>
    <col min="17" max="17" width="5.7109375" style="3" customWidth="1"/>
    <col min="18" max="18" width="5.7109375" style="4" customWidth="1"/>
    <col min="19" max="20" width="6.140625" style="4" customWidth="1"/>
    <col min="21" max="21" width="26.85546875" style="3" customWidth="1"/>
    <col min="22" max="16384" width="9.140625" style="3"/>
  </cols>
  <sheetData>
    <row r="1" spans="1:20" ht="12" customHeight="1" x14ac:dyDescent="0.2">
      <c r="A1" s="144" t="s">
        <v>49</v>
      </c>
      <c r="B1" s="145"/>
      <c r="C1" s="145"/>
      <c r="D1" s="145"/>
      <c r="E1" s="145"/>
      <c r="F1" s="145"/>
      <c r="G1" s="145"/>
    </row>
    <row r="2" spans="1:20" ht="12" customHeight="1" x14ac:dyDescent="0.2">
      <c r="A2" s="146" t="s">
        <v>42</v>
      </c>
      <c r="B2" s="147"/>
      <c r="C2" s="147"/>
      <c r="D2" s="147"/>
      <c r="E2" s="147"/>
      <c r="F2" s="147"/>
      <c r="G2" s="147"/>
    </row>
    <row r="3" spans="1:20" ht="12" customHeight="1" x14ac:dyDescent="0.2">
      <c r="A3" s="1"/>
      <c r="B3" s="2"/>
    </row>
    <row r="4" spans="1:20" ht="12" customHeight="1" x14ac:dyDescent="0.2">
      <c r="A4" s="148" t="s">
        <v>0</v>
      </c>
      <c r="B4" s="149"/>
      <c r="C4" s="118" t="s">
        <v>1</v>
      </c>
      <c r="D4" s="123"/>
      <c r="E4" s="123"/>
      <c r="F4" s="124"/>
      <c r="G4" s="117" t="s">
        <v>2</v>
      </c>
      <c r="H4" s="123"/>
      <c r="I4" s="123"/>
      <c r="J4" s="123"/>
      <c r="K4" s="118" t="s">
        <v>3</v>
      </c>
      <c r="L4" s="123"/>
      <c r="M4" s="123"/>
      <c r="N4" s="124"/>
      <c r="O4" s="125" t="s">
        <v>5</v>
      </c>
      <c r="P4" s="126"/>
      <c r="Q4" s="126"/>
      <c r="R4" s="127"/>
      <c r="S4" s="7"/>
      <c r="T4" s="7"/>
    </row>
    <row r="5" spans="1:20" ht="12" customHeight="1" x14ac:dyDescent="0.2">
      <c r="A5" s="150"/>
      <c r="B5" s="151"/>
      <c r="C5" s="118" t="s">
        <v>6</v>
      </c>
      <c r="D5" s="119"/>
      <c r="E5" s="116" t="s">
        <v>7</v>
      </c>
      <c r="F5" s="120"/>
      <c r="G5" s="117" t="s">
        <v>6</v>
      </c>
      <c r="H5" s="119"/>
      <c r="I5" s="116" t="s">
        <v>7</v>
      </c>
      <c r="J5" s="117"/>
      <c r="K5" s="118" t="s">
        <v>6</v>
      </c>
      <c r="L5" s="119"/>
      <c r="M5" s="116" t="s">
        <v>7</v>
      </c>
      <c r="N5" s="120"/>
      <c r="O5" s="118" t="s">
        <v>6</v>
      </c>
      <c r="P5" s="119"/>
      <c r="Q5" s="116" t="s">
        <v>7</v>
      </c>
      <c r="R5" s="120"/>
      <c r="S5" s="7"/>
      <c r="T5" s="7"/>
    </row>
    <row r="6" spans="1:20" ht="12" customHeight="1" thickBot="1" x14ac:dyDescent="0.25">
      <c r="A6" s="121" t="s">
        <v>8</v>
      </c>
      <c r="B6" s="122"/>
      <c r="C6" s="8" t="s">
        <v>9</v>
      </c>
      <c r="D6" s="9" t="s">
        <v>10</v>
      </c>
      <c r="E6" s="9" t="s">
        <v>9</v>
      </c>
      <c r="F6" s="10" t="s">
        <v>10</v>
      </c>
      <c r="G6" s="11" t="s">
        <v>9</v>
      </c>
      <c r="H6" s="9" t="s">
        <v>10</v>
      </c>
      <c r="I6" s="9" t="s">
        <v>9</v>
      </c>
      <c r="J6" s="5" t="s">
        <v>10</v>
      </c>
      <c r="K6" s="8" t="s">
        <v>9</v>
      </c>
      <c r="L6" s="9" t="s">
        <v>10</v>
      </c>
      <c r="M6" s="9" t="s">
        <v>9</v>
      </c>
      <c r="N6" s="10" t="s">
        <v>10</v>
      </c>
      <c r="O6" s="8" t="s">
        <v>9</v>
      </c>
      <c r="P6" s="9" t="s">
        <v>10</v>
      </c>
      <c r="Q6" s="9" t="s">
        <v>9</v>
      </c>
      <c r="R6" s="10" t="s">
        <v>10</v>
      </c>
      <c r="S6" s="7"/>
      <c r="T6" s="7"/>
    </row>
    <row r="7" spans="1:20" ht="12" customHeight="1" x14ac:dyDescent="0.2">
      <c r="A7" s="12">
        <v>1</v>
      </c>
      <c r="B7" s="38" t="s">
        <v>11</v>
      </c>
      <c r="C7" s="39">
        <v>3</v>
      </c>
      <c r="D7" s="40"/>
      <c r="E7" s="32">
        <f>IF(C7&gt;0,C7*34, " ")</f>
        <v>102</v>
      </c>
      <c r="F7" s="33" t="str">
        <f>IF(D7&gt;0,D7*34, " ")</f>
        <v xml:space="preserve"> </v>
      </c>
      <c r="G7" s="45">
        <v>2</v>
      </c>
      <c r="H7" s="40"/>
      <c r="I7" s="32">
        <f>IF(G7&gt;0,G7*34, " ")</f>
        <v>68</v>
      </c>
      <c r="J7" s="33" t="str">
        <f>IF(H7&gt;0,H7*34, " ")</f>
        <v xml:space="preserve"> </v>
      </c>
      <c r="K7" s="39">
        <v>2</v>
      </c>
      <c r="L7" s="40"/>
      <c r="M7" s="32">
        <f>IF(K7&gt;0,K7*32, " ")</f>
        <v>64</v>
      </c>
      <c r="N7" s="33" t="str">
        <f>IF(L7&gt;0,L7*32, " ")</f>
        <v xml:space="preserve"> </v>
      </c>
      <c r="O7" s="37">
        <f>IF(C7+G7+K7&gt;0,C7+G7+K7, " ")</f>
        <v>7</v>
      </c>
      <c r="P7" s="32" t="str">
        <f>IF(D7+H7+L7&gt;0, D7+H7+L7, " ")</f>
        <v xml:space="preserve"> </v>
      </c>
      <c r="Q7" s="32">
        <f>IF(O7&lt;&gt;" ", (IF(E7&lt;&gt;" ", E7, 0)+IF(I7&lt;&gt;" ", I7, 0)+IF(M7&lt;&gt;" ", M7, 0)), " ")</f>
        <v>234</v>
      </c>
      <c r="R7" s="33" t="str">
        <f>IF(P7&lt;&gt;" ", (IF(F7&lt;&gt;" ", F7, 0)+IF(J7&lt;&gt;" ", J7, 0)+IF(N7&lt;&gt;" ", N7, 0)), " ")</f>
        <v xml:space="preserve"> </v>
      </c>
      <c r="S7" s="13"/>
      <c r="T7" s="13"/>
    </row>
    <row r="8" spans="1:20" ht="12" customHeight="1" x14ac:dyDescent="0.2">
      <c r="A8" s="12">
        <v>2</v>
      </c>
      <c r="B8" s="41" t="s">
        <v>12</v>
      </c>
      <c r="C8" s="42">
        <v>2</v>
      </c>
      <c r="D8" s="43"/>
      <c r="E8" s="35">
        <f>IF(C8&gt;0,C8*34, " ")</f>
        <v>68</v>
      </c>
      <c r="F8" s="36" t="str">
        <f>IF(D8&gt;0,D8*34, " ")</f>
        <v xml:space="preserve"> </v>
      </c>
      <c r="G8" s="46">
        <v>2</v>
      </c>
      <c r="H8" s="43"/>
      <c r="I8" s="35">
        <f>IF(G8&gt;0,G8*34, " ")</f>
        <v>68</v>
      </c>
      <c r="J8" s="36" t="str">
        <f>IF(H8&gt;0,H8*34, " ")</f>
        <v xml:space="preserve"> </v>
      </c>
      <c r="K8" s="42"/>
      <c r="L8" s="43"/>
      <c r="M8" s="35" t="str">
        <f>IF(K8&gt;0,K8*32, " ")</f>
        <v xml:space="preserve"> </v>
      </c>
      <c r="N8" s="36" t="str">
        <f>IF(L8&gt;0,L8*32, " ")</f>
        <v xml:space="preserve"> </v>
      </c>
      <c r="O8" s="34">
        <f>IF(C8+G8+K8&gt;0,C8+G8+K8, " ")</f>
        <v>4</v>
      </c>
      <c r="P8" s="35" t="str">
        <f>IF(D8+H8+L8&gt;0, D8+H8+L8, " ")</f>
        <v xml:space="preserve"> </v>
      </c>
      <c r="Q8" s="35">
        <f>IF(O8&lt;&gt;" ", (IF(E8&lt;&gt;" ", E8, 0)+IF(I8&lt;&gt;" ", I8, 0)+IF(M8&lt;&gt;" ", M8, 0)), " ")</f>
        <v>136</v>
      </c>
      <c r="R8" s="36" t="str">
        <f>IF(P8&lt;&gt;" ", (IF(F8&lt;&gt;" ", F8, 0)+IF(J8&lt;&gt;" ", J8, 0)+IF(N8&lt;&gt;" ", N8, 0)), " ")</f>
        <v xml:space="preserve"> </v>
      </c>
      <c r="S8" s="13"/>
      <c r="T8" s="13"/>
    </row>
    <row r="9" spans="1:20" ht="12" customHeight="1" x14ac:dyDescent="0.2">
      <c r="A9" s="12">
        <v>3</v>
      </c>
      <c r="B9" s="41" t="s">
        <v>14</v>
      </c>
      <c r="C9" s="42">
        <v>2</v>
      </c>
      <c r="D9" s="43"/>
      <c r="E9" s="35">
        <f t="shared" ref="E9:F13" si="0">IF(C9&gt;0,C9*34, " ")</f>
        <v>68</v>
      </c>
      <c r="F9" s="36" t="str">
        <f t="shared" si="0"/>
        <v xml:space="preserve"> </v>
      </c>
      <c r="G9" s="43">
        <v>2</v>
      </c>
      <c r="H9" s="43"/>
      <c r="I9" s="35">
        <f t="shared" ref="I9:J13" si="1">IF(G9&gt;0,G9*34, " ")</f>
        <v>68</v>
      </c>
      <c r="J9" s="36" t="str">
        <f t="shared" si="1"/>
        <v xml:space="preserve"> </v>
      </c>
      <c r="K9" s="42">
        <v>2</v>
      </c>
      <c r="L9" s="43"/>
      <c r="M9" s="35">
        <f t="shared" ref="M9:N13" si="2">IF(K9&gt;0,K9*32, " ")</f>
        <v>64</v>
      </c>
      <c r="N9" s="36" t="str">
        <f t="shared" si="2"/>
        <v xml:space="preserve"> </v>
      </c>
      <c r="O9" s="34">
        <f t="shared" ref="O9:O12" si="3">IF(C9+G9+K9&gt;0,C9+G9+K9, " ")</f>
        <v>6</v>
      </c>
      <c r="P9" s="35" t="str">
        <f t="shared" ref="P9:P13" si="4">IF(D9+H9+L9&gt;0, D9+H9+L9, " ")</f>
        <v xml:space="preserve"> </v>
      </c>
      <c r="Q9" s="35">
        <f t="shared" ref="Q9:R13" si="5">IF(O9&lt;&gt;" ", (IF(E9&lt;&gt;" ", E9, 0)+IF(I9&lt;&gt;" ", I9, 0)+IF(M9&lt;&gt;" ", M9, 0)), " ")</f>
        <v>200</v>
      </c>
      <c r="R9" s="36" t="str">
        <f t="shared" si="5"/>
        <v xml:space="preserve"> </v>
      </c>
      <c r="S9" s="13"/>
      <c r="T9" s="13"/>
    </row>
    <row r="10" spans="1:20" ht="12" customHeight="1" x14ac:dyDescent="0.2">
      <c r="A10" s="12">
        <v>4</v>
      </c>
      <c r="B10" s="44" t="s">
        <v>15</v>
      </c>
      <c r="C10" s="42">
        <v>3</v>
      </c>
      <c r="D10" s="43"/>
      <c r="E10" s="35">
        <f t="shared" si="0"/>
        <v>102</v>
      </c>
      <c r="F10" s="36" t="str">
        <f t="shared" si="0"/>
        <v xml:space="preserve"> </v>
      </c>
      <c r="G10" s="43">
        <v>2</v>
      </c>
      <c r="H10" s="43"/>
      <c r="I10" s="35">
        <f t="shared" si="1"/>
        <v>68</v>
      </c>
      <c r="J10" s="36" t="str">
        <f t="shared" si="1"/>
        <v xml:space="preserve"> </v>
      </c>
      <c r="K10" s="42">
        <v>2</v>
      </c>
      <c r="L10" s="43"/>
      <c r="M10" s="35">
        <f t="shared" si="2"/>
        <v>64</v>
      </c>
      <c r="N10" s="36" t="str">
        <f t="shared" si="2"/>
        <v xml:space="preserve"> </v>
      </c>
      <c r="O10" s="34">
        <f t="shared" si="3"/>
        <v>7</v>
      </c>
      <c r="P10" s="35" t="str">
        <f t="shared" si="4"/>
        <v xml:space="preserve"> </v>
      </c>
      <c r="Q10" s="35">
        <f t="shared" si="5"/>
        <v>234</v>
      </c>
      <c r="R10" s="36" t="str">
        <f t="shared" si="5"/>
        <v xml:space="preserve"> </v>
      </c>
      <c r="S10" s="13"/>
      <c r="T10" s="13"/>
    </row>
    <row r="11" spans="1:20" ht="12" customHeight="1" x14ac:dyDescent="0.2">
      <c r="A11" s="12">
        <v>5</v>
      </c>
      <c r="B11" s="44" t="s">
        <v>20</v>
      </c>
      <c r="C11" s="42"/>
      <c r="D11" s="43">
        <v>2</v>
      </c>
      <c r="E11" s="35" t="str">
        <f t="shared" si="0"/>
        <v xml:space="preserve"> </v>
      </c>
      <c r="F11" s="36">
        <f t="shared" si="0"/>
        <v>68</v>
      </c>
      <c r="G11" s="43"/>
      <c r="H11" s="43"/>
      <c r="I11" s="35" t="str">
        <f t="shared" si="1"/>
        <v xml:space="preserve"> </v>
      </c>
      <c r="J11" s="36" t="str">
        <f t="shared" si="1"/>
        <v xml:space="preserve"> </v>
      </c>
      <c r="K11" s="42"/>
      <c r="L11" s="43"/>
      <c r="M11" s="35" t="str">
        <f t="shared" si="2"/>
        <v xml:space="preserve"> </v>
      </c>
      <c r="N11" s="36" t="str">
        <f t="shared" si="2"/>
        <v xml:space="preserve"> </v>
      </c>
      <c r="O11" s="34" t="str">
        <f t="shared" si="3"/>
        <v xml:space="preserve"> </v>
      </c>
      <c r="P11" s="35">
        <f t="shared" si="4"/>
        <v>2</v>
      </c>
      <c r="Q11" s="35" t="str">
        <f t="shared" si="5"/>
        <v xml:space="preserve"> </v>
      </c>
      <c r="R11" s="36">
        <f t="shared" si="5"/>
        <v>68</v>
      </c>
      <c r="S11" s="13"/>
      <c r="T11" s="13"/>
    </row>
    <row r="12" spans="1:20" ht="12" customHeight="1" x14ac:dyDescent="0.2">
      <c r="A12" s="12">
        <v>6</v>
      </c>
      <c r="B12" s="41" t="s">
        <v>13</v>
      </c>
      <c r="C12" s="42">
        <v>2</v>
      </c>
      <c r="D12" s="43"/>
      <c r="E12" s="35">
        <f t="shared" si="0"/>
        <v>68</v>
      </c>
      <c r="F12" s="36" t="str">
        <f t="shared" si="0"/>
        <v xml:space="preserve"> </v>
      </c>
      <c r="G12" s="43"/>
      <c r="H12" s="43"/>
      <c r="I12" s="35" t="str">
        <f t="shared" si="1"/>
        <v xml:space="preserve"> </v>
      </c>
      <c r="J12" s="36" t="str">
        <f t="shared" si="1"/>
        <v xml:space="preserve"> </v>
      </c>
      <c r="K12" s="42"/>
      <c r="L12" s="43"/>
      <c r="M12" s="35" t="str">
        <f t="shared" si="2"/>
        <v xml:space="preserve"> </v>
      </c>
      <c r="N12" s="36" t="str">
        <f t="shared" si="2"/>
        <v xml:space="preserve"> </v>
      </c>
      <c r="O12" s="34">
        <f t="shared" si="3"/>
        <v>2</v>
      </c>
      <c r="P12" s="35" t="str">
        <f t="shared" si="4"/>
        <v xml:space="preserve"> </v>
      </c>
      <c r="Q12" s="35">
        <f t="shared" si="5"/>
        <v>68</v>
      </c>
      <c r="R12" s="36" t="str">
        <f t="shared" si="5"/>
        <v xml:space="preserve"> </v>
      </c>
      <c r="S12" s="13"/>
      <c r="T12" s="13"/>
    </row>
    <row r="13" spans="1:20" ht="12" customHeight="1" x14ac:dyDescent="0.2">
      <c r="A13" s="12">
        <v>7</v>
      </c>
      <c r="B13" s="41" t="s">
        <v>79</v>
      </c>
      <c r="C13" s="42"/>
      <c r="D13" s="43"/>
      <c r="E13" s="35" t="str">
        <f t="shared" si="0"/>
        <v xml:space="preserve"> </v>
      </c>
      <c r="F13" s="36" t="str">
        <f t="shared" si="0"/>
        <v xml:space="preserve"> </v>
      </c>
      <c r="G13" s="43"/>
      <c r="H13" s="43"/>
      <c r="I13" s="35" t="str">
        <f t="shared" si="1"/>
        <v xml:space="preserve"> </v>
      </c>
      <c r="J13" s="36" t="str">
        <f t="shared" si="1"/>
        <v xml:space="preserve"> </v>
      </c>
      <c r="K13" s="42">
        <v>2</v>
      </c>
      <c r="L13" s="43"/>
      <c r="M13" s="35">
        <f t="shared" si="2"/>
        <v>64</v>
      </c>
      <c r="N13" s="36" t="str">
        <f t="shared" si="2"/>
        <v xml:space="preserve"> </v>
      </c>
      <c r="O13" s="34">
        <v>2</v>
      </c>
      <c r="P13" s="35" t="str">
        <f t="shared" si="4"/>
        <v xml:space="preserve"> </v>
      </c>
      <c r="Q13" s="35">
        <f t="shared" si="5"/>
        <v>64</v>
      </c>
      <c r="R13" s="36" t="str">
        <f t="shared" si="5"/>
        <v xml:space="preserve"> </v>
      </c>
      <c r="S13" s="13"/>
      <c r="T13" s="13"/>
    </row>
    <row r="14" spans="1:20" ht="12" customHeight="1" x14ac:dyDescent="0.2">
      <c r="A14" s="12">
        <v>8</v>
      </c>
      <c r="B14" s="41" t="s">
        <v>21</v>
      </c>
      <c r="C14" s="42">
        <v>2</v>
      </c>
      <c r="D14" s="43"/>
      <c r="E14" s="35">
        <f t="shared" ref="E14:E16" si="6">IF(C14&gt;0,C14*34, " ")</f>
        <v>68</v>
      </c>
      <c r="F14" s="36" t="str">
        <f t="shared" ref="F14" si="7">IF(D14&gt;0,D14*34, " ")</f>
        <v xml:space="preserve"> </v>
      </c>
      <c r="G14" s="43"/>
      <c r="H14" s="43"/>
      <c r="I14" s="35" t="str">
        <f t="shared" ref="I14:I16" si="8">IF(G14&gt;0,G14*34, " ")</f>
        <v xml:space="preserve"> </v>
      </c>
      <c r="J14" s="36" t="str">
        <f t="shared" ref="J14" si="9">IF(H14&gt;0,H14*34, " ")</f>
        <v xml:space="preserve"> </v>
      </c>
      <c r="K14" s="42"/>
      <c r="L14" s="43"/>
      <c r="M14" s="35" t="str">
        <f t="shared" ref="M14:N17" si="10">IF(K14&gt;0,K14*32, " ")</f>
        <v xml:space="preserve"> </v>
      </c>
      <c r="N14" s="36" t="str">
        <f t="shared" ref="N14" si="11">IF(L14&gt;0,L14*32, " ")</f>
        <v xml:space="preserve"> </v>
      </c>
      <c r="O14" s="34">
        <f t="shared" ref="O14" si="12">IF(C14+G14+K14&gt;0,C14+G14+K14, " ")</f>
        <v>2</v>
      </c>
      <c r="P14" s="35" t="str">
        <f t="shared" ref="P14" si="13">IF(D14+H14+L14&gt;0, D14+H14+L14, " ")</f>
        <v xml:space="preserve"> </v>
      </c>
      <c r="Q14" s="35">
        <f t="shared" ref="Q14:R17" si="14">IF(O14&lt;&gt;" ", (IF(E14&lt;&gt;" ", E14, 0)+IF(I14&lt;&gt;" ", I14, 0)+IF(M14&lt;&gt;" ", M14, 0)), " ")</f>
        <v>68</v>
      </c>
      <c r="R14" s="36" t="str">
        <f t="shared" ref="R14" si="15">IF(P14&lt;&gt;" ", (IF(F14&lt;&gt;" ", F14, 0)+IF(J14&lt;&gt;" ", J14, 0)+IF(N14&lt;&gt;" ", N14, 0)), " ")</f>
        <v xml:space="preserve"> </v>
      </c>
      <c r="S14" s="13"/>
      <c r="T14" s="13"/>
    </row>
    <row r="15" spans="1:20" ht="12" customHeight="1" x14ac:dyDescent="0.2">
      <c r="A15" s="12">
        <v>9</v>
      </c>
      <c r="B15" s="99" t="s">
        <v>80</v>
      </c>
      <c r="C15" s="42">
        <v>1</v>
      </c>
      <c r="D15" s="43"/>
      <c r="E15" s="35">
        <f t="shared" si="6"/>
        <v>34</v>
      </c>
      <c r="F15" s="36"/>
      <c r="G15" s="43">
        <v>1</v>
      </c>
      <c r="H15" s="43"/>
      <c r="I15" s="35">
        <f t="shared" si="8"/>
        <v>34</v>
      </c>
      <c r="J15" s="36"/>
      <c r="K15" s="46">
        <v>1</v>
      </c>
      <c r="L15" s="43"/>
      <c r="M15" s="35">
        <f t="shared" si="10"/>
        <v>32</v>
      </c>
      <c r="N15" s="36"/>
      <c r="O15" s="103">
        <f>SUM(C15,G15,K15)</f>
        <v>3</v>
      </c>
      <c r="P15" s="62"/>
      <c r="Q15" s="85">
        <f t="shared" si="14"/>
        <v>100</v>
      </c>
      <c r="R15" s="63"/>
      <c r="S15" s="13"/>
      <c r="T15" s="13"/>
    </row>
    <row r="16" spans="1:20" ht="12" customHeight="1" x14ac:dyDescent="0.2">
      <c r="A16" s="12">
        <v>10</v>
      </c>
      <c r="B16" s="102" t="s">
        <v>81</v>
      </c>
      <c r="C16" s="42">
        <v>1</v>
      </c>
      <c r="D16" s="43"/>
      <c r="E16" s="35">
        <f t="shared" si="6"/>
        <v>34</v>
      </c>
      <c r="F16" s="36"/>
      <c r="G16" s="43">
        <v>1</v>
      </c>
      <c r="H16" s="43"/>
      <c r="I16" s="35">
        <f t="shared" si="8"/>
        <v>34</v>
      </c>
      <c r="J16" s="36"/>
      <c r="K16" s="46"/>
      <c r="L16" s="43"/>
      <c r="M16" s="35" t="str">
        <f t="shared" si="10"/>
        <v xml:space="preserve"> </v>
      </c>
      <c r="N16" s="36"/>
      <c r="O16" s="34">
        <v>2</v>
      </c>
      <c r="P16" s="100"/>
      <c r="Q16" s="35">
        <f t="shared" si="14"/>
        <v>68</v>
      </c>
      <c r="R16" s="101"/>
      <c r="S16" s="13"/>
      <c r="T16" s="13"/>
    </row>
    <row r="17" spans="1:20" ht="12" customHeight="1" thickBot="1" x14ac:dyDescent="0.25">
      <c r="A17" s="12">
        <v>11</v>
      </c>
      <c r="B17" s="41" t="s">
        <v>82</v>
      </c>
      <c r="C17" s="42"/>
      <c r="D17" s="43"/>
      <c r="E17" s="35" t="str">
        <f>IF(C17&gt;0,C17*34, " ")</f>
        <v xml:space="preserve"> </v>
      </c>
      <c r="F17" s="36"/>
      <c r="G17" s="43"/>
      <c r="H17" s="43"/>
      <c r="I17" s="35"/>
      <c r="J17" s="36"/>
      <c r="K17" s="46">
        <v>1</v>
      </c>
      <c r="L17" s="43"/>
      <c r="M17" s="35">
        <f t="shared" si="10"/>
        <v>32</v>
      </c>
      <c r="N17" s="36" t="str">
        <f t="shared" si="10"/>
        <v xml:space="preserve"> </v>
      </c>
      <c r="O17" s="87">
        <v>1</v>
      </c>
      <c r="P17" s="88" t="str">
        <f t="shared" ref="P17" si="16">IF(D17+H17+L17&gt;0, D17+H17+L17, " ")</f>
        <v xml:space="preserve"> </v>
      </c>
      <c r="Q17" s="88">
        <f t="shared" si="14"/>
        <v>32</v>
      </c>
      <c r="R17" s="83" t="str">
        <f t="shared" si="14"/>
        <v xml:space="preserve"> </v>
      </c>
      <c r="S17" s="13"/>
      <c r="T17" s="13"/>
    </row>
    <row r="18" spans="1:20" ht="12" customHeight="1" thickBot="1" x14ac:dyDescent="0.25">
      <c r="A18" s="138" t="s">
        <v>16</v>
      </c>
      <c r="B18" s="139"/>
      <c r="C18" s="14" t="s">
        <v>9</v>
      </c>
      <c r="D18" s="15" t="s">
        <v>10</v>
      </c>
      <c r="E18" s="15" t="s">
        <v>9</v>
      </c>
      <c r="F18" s="16" t="s">
        <v>10</v>
      </c>
      <c r="G18" s="17" t="s">
        <v>9</v>
      </c>
      <c r="H18" s="15" t="s">
        <v>10</v>
      </c>
      <c r="I18" s="15" t="s">
        <v>9</v>
      </c>
      <c r="J18" s="18" t="s">
        <v>10</v>
      </c>
      <c r="K18" s="14" t="s">
        <v>9</v>
      </c>
      <c r="L18" s="15" t="s">
        <v>10</v>
      </c>
      <c r="M18" s="15" t="s">
        <v>9</v>
      </c>
      <c r="N18" s="16" t="s">
        <v>10</v>
      </c>
      <c r="O18" s="14" t="s">
        <v>9</v>
      </c>
      <c r="P18" s="15" t="s">
        <v>10</v>
      </c>
      <c r="Q18" s="15" t="s">
        <v>9</v>
      </c>
      <c r="R18" s="16" t="s">
        <v>10</v>
      </c>
      <c r="S18" s="13"/>
      <c r="T18" s="13"/>
    </row>
    <row r="19" spans="1:20" ht="12" customHeight="1" x14ac:dyDescent="0.2">
      <c r="A19" s="12">
        <v>1</v>
      </c>
      <c r="B19" s="41" t="s">
        <v>85</v>
      </c>
      <c r="C19" s="48">
        <v>2</v>
      </c>
      <c r="D19" s="47"/>
      <c r="E19" s="32">
        <f>IF(C19&gt;0,C19*34, " ")</f>
        <v>68</v>
      </c>
      <c r="F19" s="33" t="str">
        <f>IF(D19&gt;0,D19*34, " ")</f>
        <v xml:space="preserve"> </v>
      </c>
      <c r="G19" s="47"/>
      <c r="H19" s="47"/>
      <c r="I19" s="32" t="str">
        <f>IF(G19&gt;0,G19*34, " ")</f>
        <v xml:space="preserve"> </v>
      </c>
      <c r="J19" s="33" t="str">
        <f>IF(H19&gt;0,H19*34, " ")</f>
        <v xml:space="preserve"> </v>
      </c>
      <c r="K19" s="54"/>
      <c r="L19" s="55"/>
      <c r="M19" s="32" t="str">
        <f>IF(K19&gt;0,K19*32, " ")</f>
        <v xml:space="preserve"> </v>
      </c>
      <c r="N19" s="33" t="str">
        <f>IF(L19&gt;0,L19*32, " ")</f>
        <v xml:space="preserve"> </v>
      </c>
      <c r="O19" s="37">
        <f>IF(C19+G19+K19&gt;0,C19+G19+K19, " ")</f>
        <v>2</v>
      </c>
      <c r="P19" s="32" t="str">
        <f>IF(D19+H19+L19&gt;0, D19+H19+L19, " ")</f>
        <v xml:space="preserve"> </v>
      </c>
      <c r="Q19" s="32">
        <f>IF(O19&lt;&gt;" ", (IF(E19&lt;&gt;" ", E19, 0)+IF(I19&lt;&gt;" ", I19, 0)+IF(M19&lt;&gt;" ", M19, 0)), " ")</f>
        <v>68</v>
      </c>
      <c r="R19" s="33" t="str">
        <f>IF(P19&lt;&gt;" ", (IF(F19&lt;&gt;" ", F19, 0)+IF(J19&lt;&gt;" ", J19, 0)+IF(N19&lt;&gt;" ", N19, 0)), " ")</f>
        <v xml:space="preserve"> </v>
      </c>
      <c r="S19" s="13"/>
      <c r="T19" s="13"/>
    </row>
    <row r="20" spans="1:20" ht="12" customHeight="1" x14ac:dyDescent="0.2">
      <c r="A20" s="6">
        <v>2</v>
      </c>
      <c r="B20" s="60" t="s">
        <v>60</v>
      </c>
      <c r="C20" s="48">
        <v>2</v>
      </c>
      <c r="D20" s="49"/>
      <c r="E20" s="35">
        <f>IF(C20&gt;0,C20*34, " ")</f>
        <v>68</v>
      </c>
      <c r="F20" s="36" t="str">
        <f>IF(D20&gt;0,D20*34, " ")</f>
        <v xml:space="preserve"> </v>
      </c>
      <c r="G20" s="49"/>
      <c r="H20" s="49"/>
      <c r="I20" s="35" t="str">
        <f>IF(G20&gt;0,G20*34, " ")</f>
        <v xml:space="preserve"> </v>
      </c>
      <c r="J20" s="36" t="str">
        <f>IF(H20&gt;0,H20*34, " ")</f>
        <v xml:space="preserve"> </v>
      </c>
      <c r="K20" s="48"/>
      <c r="L20" s="49"/>
      <c r="M20" s="35" t="str">
        <f>IF(K20&gt;0,K20*32, " ")</f>
        <v xml:space="preserve"> </v>
      </c>
      <c r="N20" s="36" t="str">
        <f>IF(L20&gt;0,L20*32, " ")</f>
        <v xml:space="preserve"> </v>
      </c>
      <c r="O20" s="34">
        <f>IF(C20+G20+K20&gt;0,C20+G20+K20, " ")</f>
        <v>2</v>
      </c>
      <c r="P20" s="35" t="str">
        <f>IF(D20+H20+L20&gt;0, D20+H20+L20, " ")</f>
        <v xml:space="preserve"> </v>
      </c>
      <c r="Q20" s="35">
        <f>IF(O20&lt;&gt;" ", (IF(E20&lt;&gt;" ", E20, 0)+IF(I20&lt;&gt;" ", I20, 0)+IF(M20&lt;&gt;" ", M20, 0)), " ")</f>
        <v>68</v>
      </c>
      <c r="R20" s="36" t="str">
        <f>IF(P20&lt;&gt;" ", (IF(F20&lt;&gt;" ", F20, 0)+IF(J20&lt;&gt;" ", J20, 0)+IF(N20&lt;&gt;" ", N20, 0)), " ")</f>
        <v xml:space="preserve"> </v>
      </c>
      <c r="S20" s="13"/>
      <c r="T20" s="13"/>
    </row>
    <row r="21" spans="1:20" ht="12" customHeight="1" x14ac:dyDescent="0.2">
      <c r="A21" s="6">
        <v>3</v>
      </c>
      <c r="B21" s="60" t="s">
        <v>66</v>
      </c>
      <c r="C21" s="48">
        <v>2</v>
      </c>
      <c r="D21" s="49"/>
      <c r="E21" s="35">
        <f t="shared" ref="E21:F29" si="17">IF(C21&gt;0,C21*34, " ")</f>
        <v>68</v>
      </c>
      <c r="F21" s="36" t="str">
        <f t="shared" si="17"/>
        <v xml:space="preserve"> </v>
      </c>
      <c r="G21" s="49">
        <v>2</v>
      </c>
      <c r="H21" s="49"/>
      <c r="I21" s="35">
        <f t="shared" ref="I21:J29" si="18">IF(G21&gt;0,G21*34, " ")</f>
        <v>68</v>
      </c>
      <c r="J21" s="36" t="str">
        <f t="shared" si="18"/>
        <v xml:space="preserve"> </v>
      </c>
      <c r="K21" s="48"/>
      <c r="L21" s="49"/>
      <c r="M21" s="35" t="str">
        <f t="shared" ref="M21:N29" si="19">IF(K21&gt;0,K21*32, " ")</f>
        <v xml:space="preserve"> </v>
      </c>
      <c r="N21" s="36" t="str">
        <f t="shared" si="19"/>
        <v xml:space="preserve"> </v>
      </c>
      <c r="O21" s="34">
        <f t="shared" ref="O21:O29" si="20">IF(C21+G21+K21&gt;0,C21+G21+K21, " ")</f>
        <v>4</v>
      </c>
      <c r="P21" s="35" t="str">
        <f t="shared" ref="P21:P29" si="21">IF(D21+H21+L21&gt;0, D21+H21+L21, " ")</f>
        <v xml:space="preserve"> </v>
      </c>
      <c r="Q21" s="35">
        <f t="shared" ref="Q21:R29" si="22">IF(O21&lt;&gt;" ", (IF(E21&lt;&gt;" ", E21, 0)+IF(I21&lt;&gt;" ", I21, 0)+IF(M21&lt;&gt;" ", M21, 0)), " ")</f>
        <v>136</v>
      </c>
      <c r="R21" s="36" t="str">
        <f t="shared" si="22"/>
        <v xml:space="preserve"> </v>
      </c>
      <c r="S21" s="13"/>
      <c r="T21" s="13"/>
    </row>
    <row r="22" spans="1:20" ht="12" customHeight="1" x14ac:dyDescent="0.2">
      <c r="A22" s="6">
        <v>4</v>
      </c>
      <c r="B22" s="60" t="s">
        <v>26</v>
      </c>
      <c r="C22" s="48">
        <v>2</v>
      </c>
      <c r="D22" s="49"/>
      <c r="E22" s="35">
        <f t="shared" si="17"/>
        <v>68</v>
      </c>
      <c r="F22" s="36" t="str">
        <f t="shared" si="17"/>
        <v xml:space="preserve"> </v>
      </c>
      <c r="G22" s="49">
        <v>2</v>
      </c>
      <c r="H22" s="49"/>
      <c r="I22" s="35">
        <f t="shared" si="18"/>
        <v>68</v>
      </c>
      <c r="J22" s="36" t="str">
        <f t="shared" si="18"/>
        <v xml:space="preserve"> </v>
      </c>
      <c r="K22" s="48">
        <v>2</v>
      </c>
      <c r="L22" s="49"/>
      <c r="M22" s="35">
        <f t="shared" si="19"/>
        <v>64</v>
      </c>
      <c r="N22" s="36" t="str">
        <f t="shared" si="19"/>
        <v xml:space="preserve"> </v>
      </c>
      <c r="O22" s="34">
        <f t="shared" si="20"/>
        <v>6</v>
      </c>
      <c r="P22" s="35" t="str">
        <f t="shared" si="21"/>
        <v xml:space="preserve"> </v>
      </c>
      <c r="Q22" s="35">
        <f t="shared" si="22"/>
        <v>200</v>
      </c>
      <c r="R22" s="36" t="str">
        <f t="shared" si="22"/>
        <v xml:space="preserve"> </v>
      </c>
      <c r="S22" s="13"/>
      <c r="T22" s="13"/>
    </row>
    <row r="23" spans="1:20" ht="12" customHeight="1" x14ac:dyDescent="0.2">
      <c r="A23" s="6">
        <v>5</v>
      </c>
      <c r="B23" s="58" t="s">
        <v>38</v>
      </c>
      <c r="C23" s="48"/>
      <c r="D23" s="49"/>
      <c r="E23" s="35" t="str">
        <f t="shared" si="17"/>
        <v xml:space="preserve"> </v>
      </c>
      <c r="F23" s="36" t="str">
        <f t="shared" si="17"/>
        <v xml:space="preserve"> </v>
      </c>
      <c r="G23" s="49">
        <v>2</v>
      </c>
      <c r="H23" s="49"/>
      <c r="I23" s="35">
        <f t="shared" si="18"/>
        <v>68</v>
      </c>
      <c r="J23" s="36" t="str">
        <f t="shared" si="18"/>
        <v xml:space="preserve"> </v>
      </c>
      <c r="K23" s="49"/>
      <c r="L23" s="49"/>
      <c r="M23" s="35" t="str">
        <f t="shared" si="19"/>
        <v xml:space="preserve"> </v>
      </c>
      <c r="N23" s="36" t="str">
        <f t="shared" si="19"/>
        <v xml:space="preserve"> </v>
      </c>
      <c r="O23" s="34">
        <f t="shared" si="20"/>
        <v>2</v>
      </c>
      <c r="P23" s="35" t="str">
        <f t="shared" si="21"/>
        <v xml:space="preserve"> </v>
      </c>
      <c r="Q23" s="35">
        <f t="shared" si="22"/>
        <v>68</v>
      </c>
      <c r="R23" s="36" t="str">
        <f t="shared" si="22"/>
        <v xml:space="preserve"> </v>
      </c>
      <c r="S23" s="13"/>
      <c r="T23" s="13"/>
    </row>
    <row r="24" spans="1:20" ht="12" customHeight="1" x14ac:dyDescent="0.2">
      <c r="A24" s="6">
        <v>6</v>
      </c>
      <c r="B24" s="108" t="s">
        <v>91</v>
      </c>
      <c r="C24" s="48"/>
      <c r="D24" s="49"/>
      <c r="E24" s="35"/>
      <c r="F24" s="36"/>
      <c r="G24" s="49">
        <v>2</v>
      </c>
      <c r="H24" s="49"/>
      <c r="I24" s="35">
        <f t="shared" si="18"/>
        <v>68</v>
      </c>
      <c r="J24" s="36"/>
      <c r="K24" s="49"/>
      <c r="L24" s="49"/>
      <c r="M24" s="35"/>
      <c r="N24" s="36"/>
      <c r="O24" s="34">
        <f t="shared" si="20"/>
        <v>2</v>
      </c>
      <c r="P24" s="35"/>
      <c r="Q24" s="35">
        <v>68</v>
      </c>
      <c r="R24" s="36"/>
      <c r="S24" s="13"/>
      <c r="T24" s="13"/>
    </row>
    <row r="25" spans="1:20" ht="12" customHeight="1" x14ac:dyDescent="0.2">
      <c r="A25" s="6">
        <v>7</v>
      </c>
      <c r="B25" s="58" t="s">
        <v>57</v>
      </c>
      <c r="C25" s="48"/>
      <c r="D25" s="49"/>
      <c r="E25" s="35" t="str">
        <f t="shared" si="17"/>
        <v xml:space="preserve"> </v>
      </c>
      <c r="F25" s="36" t="str">
        <f t="shared" si="17"/>
        <v xml:space="preserve"> </v>
      </c>
      <c r="G25" s="49"/>
      <c r="H25" s="49"/>
      <c r="I25" s="35" t="str">
        <f t="shared" si="18"/>
        <v xml:space="preserve"> </v>
      </c>
      <c r="J25" s="36" t="str">
        <f t="shared" si="18"/>
        <v xml:space="preserve"> </v>
      </c>
      <c r="K25" s="49">
        <v>2</v>
      </c>
      <c r="L25" s="49"/>
      <c r="M25" s="35">
        <f t="shared" si="19"/>
        <v>64</v>
      </c>
      <c r="N25" s="36" t="str">
        <f t="shared" si="19"/>
        <v xml:space="preserve"> </v>
      </c>
      <c r="O25" s="34">
        <f t="shared" si="20"/>
        <v>2</v>
      </c>
      <c r="P25" s="35" t="str">
        <f t="shared" si="21"/>
        <v xml:space="preserve"> </v>
      </c>
      <c r="Q25" s="35">
        <f t="shared" si="22"/>
        <v>64</v>
      </c>
      <c r="R25" s="36" t="str">
        <f t="shared" si="22"/>
        <v xml:space="preserve"> </v>
      </c>
      <c r="S25" s="13"/>
      <c r="T25" s="13"/>
    </row>
    <row r="26" spans="1:20" ht="12" customHeight="1" x14ac:dyDescent="0.2">
      <c r="A26" s="6">
        <v>8</v>
      </c>
      <c r="B26" s="58" t="s">
        <v>92</v>
      </c>
      <c r="C26" s="48"/>
      <c r="D26" s="49"/>
      <c r="E26" s="35" t="str">
        <f t="shared" si="17"/>
        <v xml:space="preserve"> </v>
      </c>
      <c r="F26" s="36" t="str">
        <f t="shared" si="17"/>
        <v xml:space="preserve"> </v>
      </c>
      <c r="G26" s="49"/>
      <c r="H26" s="49"/>
      <c r="I26" s="35" t="str">
        <f t="shared" si="18"/>
        <v xml:space="preserve"> </v>
      </c>
      <c r="J26" s="36" t="str">
        <f t="shared" si="18"/>
        <v xml:space="preserve"> </v>
      </c>
      <c r="K26" s="49">
        <v>2</v>
      </c>
      <c r="L26" s="49"/>
      <c r="M26" s="35">
        <f t="shared" si="19"/>
        <v>64</v>
      </c>
      <c r="N26" s="36" t="str">
        <f t="shared" si="19"/>
        <v xml:space="preserve"> </v>
      </c>
      <c r="O26" s="34">
        <f t="shared" si="20"/>
        <v>2</v>
      </c>
      <c r="P26" s="35" t="str">
        <f t="shared" si="21"/>
        <v xml:space="preserve"> </v>
      </c>
      <c r="Q26" s="35">
        <f t="shared" si="22"/>
        <v>64</v>
      </c>
      <c r="R26" s="36" t="str">
        <f t="shared" si="22"/>
        <v xml:space="preserve"> </v>
      </c>
      <c r="S26" s="13"/>
      <c r="T26" s="13"/>
    </row>
    <row r="27" spans="1:20" ht="12" customHeight="1" x14ac:dyDescent="0.2">
      <c r="A27" s="6">
        <v>9</v>
      </c>
      <c r="B27" s="41" t="s">
        <v>34</v>
      </c>
      <c r="C27" s="48"/>
      <c r="D27" s="49">
        <v>5</v>
      </c>
      <c r="E27" s="35" t="str">
        <f t="shared" si="17"/>
        <v xml:space="preserve"> </v>
      </c>
      <c r="F27" s="36">
        <f t="shared" si="17"/>
        <v>170</v>
      </c>
      <c r="G27" s="49"/>
      <c r="H27" s="49">
        <v>13</v>
      </c>
      <c r="I27" s="35" t="str">
        <f t="shared" si="18"/>
        <v xml:space="preserve"> </v>
      </c>
      <c r="J27" s="36">
        <f t="shared" si="18"/>
        <v>442</v>
      </c>
      <c r="K27" s="48"/>
      <c r="L27" s="49">
        <v>14</v>
      </c>
      <c r="M27" s="35" t="str">
        <f t="shared" si="19"/>
        <v xml:space="preserve"> </v>
      </c>
      <c r="N27" s="36">
        <f t="shared" si="19"/>
        <v>448</v>
      </c>
      <c r="O27" s="34" t="str">
        <f t="shared" si="20"/>
        <v xml:space="preserve"> </v>
      </c>
      <c r="P27" s="35">
        <f t="shared" si="21"/>
        <v>32</v>
      </c>
      <c r="Q27" s="35" t="str">
        <f t="shared" si="22"/>
        <v xml:space="preserve"> </v>
      </c>
      <c r="R27" s="36">
        <f t="shared" si="22"/>
        <v>1060</v>
      </c>
      <c r="S27" s="13"/>
      <c r="T27" s="13"/>
    </row>
    <row r="28" spans="1:20" ht="12" customHeight="1" x14ac:dyDescent="0.2">
      <c r="A28" s="6"/>
      <c r="B28" s="41" t="s">
        <v>74</v>
      </c>
      <c r="C28" s="48"/>
      <c r="D28" s="49"/>
      <c r="E28" s="35" t="str">
        <f t="shared" si="17"/>
        <v xml:space="preserve"> </v>
      </c>
      <c r="F28" s="36" t="str">
        <f t="shared" si="17"/>
        <v xml:space="preserve"> </v>
      </c>
      <c r="G28" s="49"/>
      <c r="H28" s="49"/>
      <c r="I28" s="35" t="str">
        <f t="shared" si="18"/>
        <v xml:space="preserve"> </v>
      </c>
      <c r="J28" s="36" t="str">
        <f t="shared" si="18"/>
        <v xml:space="preserve"> </v>
      </c>
      <c r="K28" s="48"/>
      <c r="L28" s="49"/>
      <c r="M28" s="35" t="str">
        <f t="shared" si="19"/>
        <v xml:space="preserve"> </v>
      </c>
      <c r="N28" s="36" t="str">
        <f t="shared" si="19"/>
        <v xml:space="preserve"> </v>
      </c>
      <c r="O28" s="34" t="str">
        <f t="shared" si="20"/>
        <v xml:space="preserve"> </v>
      </c>
      <c r="P28" s="35" t="str">
        <f t="shared" si="21"/>
        <v xml:space="preserve"> </v>
      </c>
      <c r="Q28" s="35" t="str">
        <f t="shared" si="22"/>
        <v xml:space="preserve"> </v>
      </c>
      <c r="R28" s="36" t="str">
        <f t="shared" si="22"/>
        <v xml:space="preserve"> </v>
      </c>
      <c r="S28" s="13"/>
      <c r="T28" s="13"/>
    </row>
    <row r="29" spans="1:20" ht="12" customHeight="1" thickBot="1" x14ac:dyDescent="0.25">
      <c r="A29" s="6"/>
      <c r="B29" s="41" t="s">
        <v>89</v>
      </c>
      <c r="C29" s="48"/>
      <c r="D29" s="49"/>
      <c r="E29" s="35" t="str">
        <f t="shared" si="17"/>
        <v xml:space="preserve"> </v>
      </c>
      <c r="F29" s="36" t="str">
        <f t="shared" si="17"/>
        <v xml:space="preserve"> </v>
      </c>
      <c r="G29" s="49"/>
      <c r="H29" s="49"/>
      <c r="I29" s="35" t="str">
        <f t="shared" si="18"/>
        <v xml:space="preserve"> </v>
      </c>
      <c r="J29" s="36" t="str">
        <f t="shared" si="18"/>
        <v xml:space="preserve"> </v>
      </c>
      <c r="K29" s="48"/>
      <c r="L29" s="49"/>
      <c r="M29" s="35" t="str">
        <f t="shared" si="19"/>
        <v xml:space="preserve"> </v>
      </c>
      <c r="N29" s="36" t="str">
        <f t="shared" si="19"/>
        <v xml:space="preserve"> </v>
      </c>
      <c r="O29" s="34" t="str">
        <f t="shared" si="20"/>
        <v xml:space="preserve"> </v>
      </c>
      <c r="P29" s="35" t="str">
        <f t="shared" si="21"/>
        <v xml:space="preserve"> </v>
      </c>
      <c r="Q29" s="35" t="str">
        <f t="shared" si="22"/>
        <v xml:space="preserve"> </v>
      </c>
      <c r="R29" s="36" t="str">
        <f t="shared" si="22"/>
        <v xml:space="preserve"> </v>
      </c>
      <c r="S29" s="13"/>
      <c r="T29" s="13"/>
    </row>
    <row r="30" spans="1:20" ht="15" customHeight="1" thickBot="1" x14ac:dyDescent="0.25">
      <c r="A30" s="140" t="s">
        <v>17</v>
      </c>
      <c r="B30" s="141"/>
      <c r="C30" s="95">
        <f>SUM(C7:C15)</f>
        <v>15</v>
      </c>
      <c r="D30" s="20">
        <f t="shared" ref="D30:R30" si="23">SUM(D7:D17)</f>
        <v>2</v>
      </c>
      <c r="E30" s="72">
        <f>SUM(E7:E15)</f>
        <v>510</v>
      </c>
      <c r="F30" s="21">
        <f t="shared" si="23"/>
        <v>68</v>
      </c>
      <c r="G30" s="95">
        <f>SUM(G7:G15)</f>
        <v>9</v>
      </c>
      <c r="H30" s="20">
        <f t="shared" si="23"/>
        <v>0</v>
      </c>
      <c r="I30" s="72">
        <f>SUM(I7:I15)</f>
        <v>306</v>
      </c>
      <c r="J30" s="21">
        <f t="shared" si="23"/>
        <v>0</v>
      </c>
      <c r="K30" s="95">
        <f>SUM(K7:K15)</f>
        <v>9</v>
      </c>
      <c r="L30" s="20">
        <f t="shared" si="23"/>
        <v>0</v>
      </c>
      <c r="M30" s="72">
        <f>SUM(M7:M15)</f>
        <v>288</v>
      </c>
      <c r="N30" s="21">
        <f t="shared" si="23"/>
        <v>0</v>
      </c>
      <c r="O30" s="95">
        <f>SUM(O7:O15)</f>
        <v>33</v>
      </c>
      <c r="P30" s="20">
        <f t="shared" si="23"/>
        <v>2</v>
      </c>
      <c r="Q30" s="72">
        <f>SUM(Q7:Q15)</f>
        <v>1104</v>
      </c>
      <c r="R30" s="21">
        <f t="shared" si="23"/>
        <v>68</v>
      </c>
      <c r="S30" s="13"/>
      <c r="T30" s="13"/>
    </row>
    <row r="31" spans="1:20" ht="15" customHeight="1" thickBot="1" x14ac:dyDescent="0.25">
      <c r="A31" s="142" t="s">
        <v>18</v>
      </c>
      <c r="B31" s="143"/>
      <c r="C31" s="22">
        <f t="shared" ref="C31:R31" si="24">SUM(C19:C29)</f>
        <v>8</v>
      </c>
      <c r="D31" s="23">
        <f t="shared" si="24"/>
        <v>5</v>
      </c>
      <c r="E31" s="23">
        <f t="shared" si="24"/>
        <v>272</v>
      </c>
      <c r="F31" s="24">
        <f t="shared" si="24"/>
        <v>170</v>
      </c>
      <c r="G31" s="22">
        <f t="shared" si="24"/>
        <v>8</v>
      </c>
      <c r="H31" s="23">
        <f t="shared" si="24"/>
        <v>13</v>
      </c>
      <c r="I31" s="23">
        <f t="shared" si="24"/>
        <v>272</v>
      </c>
      <c r="J31" s="24">
        <f t="shared" si="24"/>
        <v>442</v>
      </c>
      <c r="K31" s="22">
        <f t="shared" si="24"/>
        <v>6</v>
      </c>
      <c r="L31" s="23">
        <f t="shared" si="24"/>
        <v>14</v>
      </c>
      <c r="M31" s="23">
        <f t="shared" si="24"/>
        <v>192</v>
      </c>
      <c r="N31" s="24">
        <f t="shared" si="24"/>
        <v>448</v>
      </c>
      <c r="O31" s="22">
        <f t="shared" si="24"/>
        <v>22</v>
      </c>
      <c r="P31" s="23">
        <f t="shared" si="24"/>
        <v>32</v>
      </c>
      <c r="Q31" s="23">
        <f t="shared" si="24"/>
        <v>736</v>
      </c>
      <c r="R31" s="24">
        <f t="shared" si="24"/>
        <v>1060</v>
      </c>
      <c r="S31" s="25"/>
      <c r="T31" s="25"/>
    </row>
    <row r="32" spans="1:20" ht="15" customHeight="1" thickTop="1" thickBot="1" x14ac:dyDescent="0.25">
      <c r="A32" s="134" t="s">
        <v>19</v>
      </c>
      <c r="B32" s="135"/>
      <c r="C32" s="26">
        <f>C30+C31</f>
        <v>23</v>
      </c>
      <c r="D32" s="27">
        <f t="shared" ref="D32:R32" si="25">D30+D31</f>
        <v>7</v>
      </c>
      <c r="E32" s="27">
        <f t="shared" si="25"/>
        <v>782</v>
      </c>
      <c r="F32" s="28">
        <f t="shared" si="25"/>
        <v>238</v>
      </c>
      <c r="G32" s="26">
        <f t="shared" si="25"/>
        <v>17</v>
      </c>
      <c r="H32" s="27">
        <f t="shared" si="25"/>
        <v>13</v>
      </c>
      <c r="I32" s="27">
        <f t="shared" si="25"/>
        <v>578</v>
      </c>
      <c r="J32" s="28">
        <f t="shared" si="25"/>
        <v>442</v>
      </c>
      <c r="K32" s="26">
        <f t="shared" si="25"/>
        <v>15</v>
      </c>
      <c r="L32" s="27">
        <f t="shared" si="25"/>
        <v>14</v>
      </c>
      <c r="M32" s="27">
        <f t="shared" si="25"/>
        <v>480</v>
      </c>
      <c r="N32" s="28">
        <f t="shared" si="25"/>
        <v>448</v>
      </c>
      <c r="O32" s="26">
        <f t="shared" si="25"/>
        <v>55</v>
      </c>
      <c r="P32" s="27">
        <f t="shared" si="25"/>
        <v>34</v>
      </c>
      <c r="Q32" s="27">
        <f t="shared" si="25"/>
        <v>1840</v>
      </c>
      <c r="R32" s="28">
        <f t="shared" si="25"/>
        <v>1128</v>
      </c>
      <c r="S32" s="29"/>
      <c r="T32" s="29"/>
    </row>
    <row r="33" spans="1:24" ht="15" customHeight="1" thickTop="1" thickBot="1" x14ac:dyDescent="0.25">
      <c r="A33" s="136"/>
      <c r="B33" s="137"/>
      <c r="C33" s="129">
        <f>C32+D32</f>
        <v>30</v>
      </c>
      <c r="D33" s="130"/>
      <c r="E33" s="131">
        <f>E32+F32</f>
        <v>1020</v>
      </c>
      <c r="F33" s="132"/>
      <c r="G33" s="129">
        <f>G32+H32</f>
        <v>30</v>
      </c>
      <c r="H33" s="130"/>
      <c r="I33" s="131">
        <f>I32+J32</f>
        <v>1020</v>
      </c>
      <c r="J33" s="132"/>
      <c r="K33" s="129">
        <f>K32+L32</f>
        <v>29</v>
      </c>
      <c r="L33" s="130"/>
      <c r="M33" s="131">
        <f>M32+N32</f>
        <v>928</v>
      </c>
      <c r="N33" s="132"/>
      <c r="O33" s="129">
        <f>O32+P32</f>
        <v>89</v>
      </c>
      <c r="P33" s="130"/>
      <c r="Q33" s="131">
        <f>Q32+R32</f>
        <v>2968</v>
      </c>
      <c r="R33" s="132"/>
      <c r="S33" s="29"/>
      <c r="T33" s="29"/>
    </row>
    <row r="34" spans="1:24" ht="6" customHeight="1" thickTop="1" x14ac:dyDescent="0.2">
      <c r="A34" s="30"/>
      <c r="B34" s="70"/>
      <c r="C34" s="31"/>
      <c r="D34" s="31"/>
      <c r="E34" s="31"/>
      <c r="F34" s="31"/>
      <c r="G34" s="31"/>
      <c r="H34" s="31"/>
      <c r="I34" s="31"/>
      <c r="K34" s="31"/>
      <c r="L34" s="31"/>
      <c r="M34" s="31"/>
      <c r="N34" s="31"/>
      <c r="O34" s="31"/>
      <c r="P34" s="31"/>
      <c r="Q34" s="31"/>
      <c r="R34" s="31"/>
      <c r="S34" s="31"/>
      <c r="T34" s="13"/>
      <c r="U34" s="31"/>
      <c r="V34" s="13"/>
      <c r="W34" s="13"/>
      <c r="X34" s="13"/>
    </row>
    <row r="35" spans="1:24" ht="24.75" customHeight="1" x14ac:dyDescent="0.2">
      <c r="B35" s="133" t="s">
        <v>84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3"/>
      <c r="V35" s="4"/>
      <c r="W35" s="4"/>
      <c r="X35" s="4"/>
    </row>
    <row r="36" spans="1:24" ht="12" customHeight="1" x14ac:dyDescent="0.2">
      <c r="B36" s="70" t="s">
        <v>68</v>
      </c>
    </row>
    <row r="37" spans="1:24" ht="12" customHeight="1" x14ac:dyDescent="0.2">
      <c r="B37" s="71" t="s">
        <v>90</v>
      </c>
    </row>
    <row r="38" spans="1:24" ht="15" customHeight="1" x14ac:dyDescent="0.2"/>
    <row r="39" spans="1:24" ht="15" customHeight="1" x14ac:dyDescent="0.2"/>
    <row r="40" spans="1:24" ht="15" customHeight="1" x14ac:dyDescent="0.2"/>
    <row r="41" spans="1:24" ht="15" customHeight="1" x14ac:dyDescent="0.2"/>
    <row r="42" spans="1:24" ht="15" customHeight="1" x14ac:dyDescent="0.2"/>
  </sheetData>
  <mergeCells count="29">
    <mergeCell ref="C33:D33"/>
    <mergeCell ref="E33:F33"/>
    <mergeCell ref="G33:H33"/>
    <mergeCell ref="A6:B6"/>
    <mergeCell ref="A18:B18"/>
    <mergeCell ref="A30:B30"/>
    <mergeCell ref="A31:B31"/>
    <mergeCell ref="A32:B33"/>
    <mergeCell ref="O5:P5"/>
    <mergeCell ref="Q5:R5"/>
    <mergeCell ref="K4:N4"/>
    <mergeCell ref="M33:N33"/>
    <mergeCell ref="O33:P33"/>
    <mergeCell ref="B35:R35"/>
    <mergeCell ref="Q33:R33"/>
    <mergeCell ref="I33:J33"/>
    <mergeCell ref="K33:L33"/>
    <mergeCell ref="A1:G1"/>
    <mergeCell ref="A2:G2"/>
    <mergeCell ref="A4:B5"/>
    <mergeCell ref="C4:F4"/>
    <mergeCell ref="G4:J4"/>
    <mergeCell ref="O4:R4"/>
    <mergeCell ref="C5:D5"/>
    <mergeCell ref="E5:F5"/>
    <mergeCell ref="G5:H5"/>
    <mergeCell ref="I5:J5"/>
    <mergeCell ref="K5:L5"/>
    <mergeCell ref="M5:N5"/>
  </mergeCells>
  <phoneticPr fontId="0" type="noConversion"/>
  <printOptions horizontalCentered="1" verticalCentered="1"/>
  <pageMargins left="0.19685039370078741" right="0.19685039370078741" top="0.19685039370078741" bottom="0.15748031496062992" header="0.19685039370078741" footer="0.19685039370078741"/>
  <pageSetup paperSize="9" scale="10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IV 1</vt:lpstr>
      <vt:lpstr>IV 2</vt:lpstr>
      <vt:lpstr>IV 3</vt:lpstr>
      <vt:lpstr>III 1</vt:lpstr>
      <vt:lpstr>III 2</vt:lpstr>
      <vt:lpstr>III 3</vt:lpstr>
      <vt:lpstr>III 4</vt:lpstr>
      <vt:lpstr>III 5</vt:lpstr>
      <vt:lpstr>'III 1'!Print_Area</vt:lpstr>
      <vt:lpstr>'III 2'!Print_Area</vt:lpstr>
      <vt:lpstr>'III 3'!Print_Area</vt:lpstr>
      <vt:lpstr>'III 4'!Print_Area</vt:lpstr>
      <vt:lpstr>'III 5'!Print_Area</vt:lpstr>
      <vt:lpstr>'IV 1'!Print_Area</vt:lpstr>
      <vt:lpstr>'IV 2'!Print_Area</vt:lpstr>
      <vt:lpstr>'IV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56. Vladimir Radojcic</cp:lastModifiedBy>
  <cp:lastPrinted>2024-06-07T07:15:39Z</cp:lastPrinted>
  <dcterms:created xsi:type="dcterms:W3CDTF">2004-05-24T11:14:11Z</dcterms:created>
  <dcterms:modified xsi:type="dcterms:W3CDTF">2024-06-07T07:16:50Z</dcterms:modified>
</cp:coreProperties>
</file>