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V1" sheetId="1" r:id="rId1"/>
    <sheet name="IV2" sheetId="2" r:id="rId2"/>
    <sheet name="III1" sheetId="3" r:id="rId3"/>
    <sheet name="III2" sheetId="4" r:id="rId4"/>
    <sheet name="III3" sheetId="5" r:id="rId5"/>
    <sheet name="III4" sheetId="6" r:id="rId6"/>
    <sheet name="III5" sheetId="7" r:id="rId7"/>
  </sheets>
  <definedNames>
    <definedName name="_xlnm.Print_Area" localSheetId="1">'IV2'!$A$1:$V$57</definedName>
  </definedNames>
  <calcPr calcId="162913"/>
</workbook>
</file>

<file path=xl/calcChain.xml><?xml version="1.0" encoding="utf-8"?>
<calcChain xmlns="http://schemas.openxmlformats.org/spreadsheetml/2006/main">
  <c r="O18" i="4" l="1"/>
  <c r="C37" i="4"/>
  <c r="E18" i="4"/>
  <c r="N34" i="2"/>
  <c r="M34" i="2"/>
  <c r="Q18" i="4" l="1"/>
  <c r="L33" i="5"/>
  <c r="K33" i="5"/>
  <c r="H33" i="5"/>
  <c r="G33" i="5"/>
  <c r="D33" i="5"/>
  <c r="C33" i="5"/>
  <c r="L32" i="5"/>
  <c r="K32" i="5"/>
  <c r="H32" i="5"/>
  <c r="H34" i="5" s="1"/>
  <c r="G32" i="5"/>
  <c r="G34" i="5" s="1"/>
  <c r="G35" i="5" s="1"/>
  <c r="D32" i="5"/>
  <c r="C32" i="5"/>
  <c r="P31" i="5"/>
  <c r="R31" i="5" s="1"/>
  <c r="O31" i="5"/>
  <c r="Q31" i="5" s="1"/>
  <c r="N31" i="5"/>
  <c r="M31" i="5"/>
  <c r="J31" i="5"/>
  <c r="I31" i="5"/>
  <c r="F31" i="5"/>
  <c r="E31" i="5"/>
  <c r="P29" i="5"/>
  <c r="O29" i="5"/>
  <c r="Q29" i="5" s="1"/>
  <c r="N29" i="5"/>
  <c r="M29" i="5"/>
  <c r="J29" i="5"/>
  <c r="I29" i="5"/>
  <c r="F29" i="5"/>
  <c r="E29" i="5"/>
  <c r="P28" i="5"/>
  <c r="R28" i="5" s="1"/>
  <c r="O28" i="5"/>
  <c r="Q28" i="5" s="1"/>
  <c r="N28" i="5"/>
  <c r="M28" i="5"/>
  <c r="J28" i="5"/>
  <c r="I28" i="5"/>
  <c r="F28" i="5"/>
  <c r="E28" i="5"/>
  <c r="P27" i="5"/>
  <c r="O27" i="5"/>
  <c r="N27" i="5"/>
  <c r="M27" i="5"/>
  <c r="J27" i="5"/>
  <c r="I27" i="5"/>
  <c r="F27" i="5"/>
  <c r="E27" i="5"/>
  <c r="P26" i="5"/>
  <c r="O26" i="5"/>
  <c r="Q26" i="5" s="1"/>
  <c r="N26" i="5"/>
  <c r="M26" i="5"/>
  <c r="J26" i="5"/>
  <c r="I26" i="5"/>
  <c r="F26" i="5"/>
  <c r="E26" i="5"/>
  <c r="P25" i="5"/>
  <c r="O25" i="5"/>
  <c r="N25" i="5"/>
  <c r="M25" i="5"/>
  <c r="J25" i="5"/>
  <c r="I25" i="5"/>
  <c r="F25" i="5"/>
  <c r="E25" i="5"/>
  <c r="P24" i="5"/>
  <c r="O24" i="5"/>
  <c r="Q24" i="5" s="1"/>
  <c r="N24" i="5"/>
  <c r="M24" i="5"/>
  <c r="J24" i="5"/>
  <c r="I24" i="5"/>
  <c r="F24" i="5"/>
  <c r="E24" i="5"/>
  <c r="F23" i="5"/>
  <c r="E23" i="5"/>
  <c r="P22" i="5"/>
  <c r="O22" i="5"/>
  <c r="N22" i="5"/>
  <c r="M22" i="5"/>
  <c r="J22" i="5"/>
  <c r="I22" i="5"/>
  <c r="F22" i="5"/>
  <c r="E22" i="5"/>
  <c r="P21" i="5"/>
  <c r="O21" i="5"/>
  <c r="N21" i="5"/>
  <c r="M21" i="5"/>
  <c r="J21" i="5"/>
  <c r="I21" i="5"/>
  <c r="F21" i="5"/>
  <c r="E21" i="5"/>
  <c r="P20" i="5"/>
  <c r="O20" i="5"/>
  <c r="N20" i="5"/>
  <c r="M20" i="5"/>
  <c r="J20" i="5"/>
  <c r="I20" i="5"/>
  <c r="F20" i="5"/>
  <c r="E20" i="5"/>
  <c r="P19" i="5"/>
  <c r="O19" i="5"/>
  <c r="N19" i="5"/>
  <c r="N33" i="5" s="1"/>
  <c r="M19" i="5"/>
  <c r="M33" i="5" s="1"/>
  <c r="J19" i="5"/>
  <c r="I19" i="5"/>
  <c r="F19" i="5"/>
  <c r="F33" i="5" s="1"/>
  <c r="E19" i="5"/>
  <c r="E33" i="5" s="1"/>
  <c r="P17" i="5"/>
  <c r="R17" i="5" s="1"/>
  <c r="N17" i="5"/>
  <c r="M17" i="5"/>
  <c r="E17" i="5"/>
  <c r="Q17" i="5" s="1"/>
  <c r="M16" i="5"/>
  <c r="I16" i="5"/>
  <c r="E16" i="5"/>
  <c r="Q16" i="5" s="1"/>
  <c r="O15" i="5"/>
  <c r="Q15" i="5" s="1"/>
  <c r="M15" i="5"/>
  <c r="I15" i="5"/>
  <c r="E15" i="5"/>
  <c r="P14" i="5"/>
  <c r="R14" i="5" s="1"/>
  <c r="N14" i="5"/>
  <c r="M14" i="5"/>
  <c r="J14" i="5"/>
  <c r="I14" i="5"/>
  <c r="F14" i="5"/>
  <c r="E14" i="5"/>
  <c r="O13" i="5"/>
  <c r="E13" i="5"/>
  <c r="P12" i="5"/>
  <c r="R12" i="5" s="1"/>
  <c r="O12" i="5"/>
  <c r="N12" i="5"/>
  <c r="M12" i="5"/>
  <c r="J12" i="5"/>
  <c r="I12" i="5"/>
  <c r="F12" i="5"/>
  <c r="E12" i="5"/>
  <c r="P11" i="5"/>
  <c r="O11" i="5"/>
  <c r="Q11" i="5" s="1"/>
  <c r="N11" i="5"/>
  <c r="M11" i="5"/>
  <c r="J11" i="5"/>
  <c r="I11" i="5"/>
  <c r="F11" i="5"/>
  <c r="E11" i="5"/>
  <c r="P10" i="5"/>
  <c r="R10" i="5" s="1"/>
  <c r="O10" i="5"/>
  <c r="N10" i="5"/>
  <c r="M10" i="5"/>
  <c r="J10" i="5"/>
  <c r="I10" i="5"/>
  <c r="F10" i="5"/>
  <c r="E10" i="5"/>
  <c r="P9" i="5"/>
  <c r="R9" i="5" s="1"/>
  <c r="O9" i="5"/>
  <c r="N9" i="5"/>
  <c r="M9" i="5"/>
  <c r="J9" i="5"/>
  <c r="I9" i="5"/>
  <c r="F9" i="5"/>
  <c r="E9" i="5"/>
  <c r="P8" i="5"/>
  <c r="R8" i="5" s="1"/>
  <c r="O8" i="5"/>
  <c r="N8" i="5"/>
  <c r="M8" i="5"/>
  <c r="J8" i="5"/>
  <c r="I8" i="5"/>
  <c r="F8" i="5"/>
  <c r="E8" i="5"/>
  <c r="P7" i="5"/>
  <c r="O7" i="5"/>
  <c r="N7" i="5"/>
  <c r="N32" i="5" s="1"/>
  <c r="N34" i="5" s="1"/>
  <c r="M7" i="5"/>
  <c r="M32" i="5" s="1"/>
  <c r="M34" i="5" s="1"/>
  <c r="M35" i="5" s="1"/>
  <c r="J7" i="5"/>
  <c r="I7" i="5"/>
  <c r="F7" i="5"/>
  <c r="F32" i="5" s="1"/>
  <c r="F34" i="5" s="1"/>
  <c r="E7" i="5"/>
  <c r="E32" i="5" s="1"/>
  <c r="E34" i="5" s="1"/>
  <c r="E35" i="5" s="1"/>
  <c r="L37" i="4"/>
  <c r="K37" i="4"/>
  <c r="H37" i="4"/>
  <c r="G37" i="4"/>
  <c r="D37" i="4"/>
  <c r="L36" i="4"/>
  <c r="K36" i="4"/>
  <c r="K38" i="4" s="1"/>
  <c r="H36" i="4"/>
  <c r="H38" i="4" s="1"/>
  <c r="G36" i="4"/>
  <c r="D36" i="4"/>
  <c r="C36" i="4"/>
  <c r="C38" i="4" s="1"/>
  <c r="P35" i="4"/>
  <c r="R35" i="4" s="1"/>
  <c r="O35" i="4"/>
  <c r="Q35" i="4" s="1"/>
  <c r="N35" i="4"/>
  <c r="M35" i="4"/>
  <c r="J35" i="4"/>
  <c r="I35" i="4"/>
  <c r="F35" i="4"/>
  <c r="E35" i="4"/>
  <c r="P33" i="4"/>
  <c r="O33" i="4"/>
  <c r="Q33" i="4" s="1"/>
  <c r="N33" i="4"/>
  <c r="M33" i="4"/>
  <c r="J33" i="4"/>
  <c r="I33" i="4"/>
  <c r="F33" i="4"/>
  <c r="E33" i="4"/>
  <c r="P32" i="4"/>
  <c r="R32" i="4" s="1"/>
  <c r="O32" i="4"/>
  <c r="N32" i="4"/>
  <c r="M32" i="4"/>
  <c r="J32" i="4"/>
  <c r="I32" i="4"/>
  <c r="F32" i="4"/>
  <c r="E32" i="4"/>
  <c r="P31" i="4"/>
  <c r="O31" i="4"/>
  <c r="N31" i="4"/>
  <c r="M31" i="4"/>
  <c r="J31" i="4"/>
  <c r="I31" i="4"/>
  <c r="F31" i="4"/>
  <c r="E31" i="4"/>
  <c r="P30" i="4"/>
  <c r="O30" i="4"/>
  <c r="N30" i="4"/>
  <c r="M30" i="4"/>
  <c r="J30" i="4"/>
  <c r="I30" i="4"/>
  <c r="F30" i="4"/>
  <c r="E30" i="4"/>
  <c r="P29" i="4"/>
  <c r="O29" i="4"/>
  <c r="N29" i="4"/>
  <c r="M29" i="4"/>
  <c r="J29" i="4"/>
  <c r="I29" i="4"/>
  <c r="F29" i="4"/>
  <c r="E29" i="4"/>
  <c r="P28" i="4"/>
  <c r="O28" i="4"/>
  <c r="J28" i="4"/>
  <c r="I28" i="4"/>
  <c r="F28" i="4"/>
  <c r="E28" i="4"/>
  <c r="P27" i="4"/>
  <c r="O27" i="4"/>
  <c r="N27" i="4"/>
  <c r="M27" i="4"/>
  <c r="J27" i="4"/>
  <c r="I27" i="4"/>
  <c r="F27" i="4"/>
  <c r="E27" i="4"/>
  <c r="P26" i="4"/>
  <c r="O26" i="4"/>
  <c r="N26" i="4"/>
  <c r="M26" i="4"/>
  <c r="J26" i="4"/>
  <c r="I26" i="4"/>
  <c r="F26" i="4"/>
  <c r="E26" i="4"/>
  <c r="P25" i="4"/>
  <c r="O25" i="4"/>
  <c r="N25" i="4"/>
  <c r="M25" i="4"/>
  <c r="J25" i="4"/>
  <c r="I25" i="4"/>
  <c r="F25" i="4"/>
  <c r="E25" i="4"/>
  <c r="N23" i="4"/>
  <c r="M23" i="4"/>
  <c r="F23" i="4"/>
  <c r="E23" i="4"/>
  <c r="F22" i="4"/>
  <c r="E22" i="4"/>
  <c r="I24" i="4"/>
  <c r="P21" i="4"/>
  <c r="O21" i="4"/>
  <c r="N21" i="4"/>
  <c r="M21" i="4"/>
  <c r="J21" i="4"/>
  <c r="I21" i="4"/>
  <c r="F21" i="4"/>
  <c r="E21" i="4"/>
  <c r="P20" i="4"/>
  <c r="O20" i="4"/>
  <c r="N20" i="4"/>
  <c r="M20" i="4"/>
  <c r="J20" i="4"/>
  <c r="I20" i="4"/>
  <c r="F20" i="4"/>
  <c r="E20" i="4"/>
  <c r="P19" i="4"/>
  <c r="O19" i="4"/>
  <c r="N19" i="4"/>
  <c r="M19" i="4"/>
  <c r="J19" i="4"/>
  <c r="I19" i="4"/>
  <c r="F19" i="4"/>
  <c r="E19" i="4"/>
  <c r="E37" i="4" s="1"/>
  <c r="P16" i="4"/>
  <c r="R16" i="4" s="1"/>
  <c r="N16" i="4"/>
  <c r="M16" i="4"/>
  <c r="E16" i="4"/>
  <c r="Q16" i="4" s="1"/>
  <c r="M15" i="4"/>
  <c r="I15" i="4"/>
  <c r="E15" i="4"/>
  <c r="O14" i="4"/>
  <c r="M14" i="4"/>
  <c r="I14" i="4"/>
  <c r="E14" i="4"/>
  <c r="P13" i="4"/>
  <c r="R13" i="4" s="1"/>
  <c r="N13" i="4"/>
  <c r="M13" i="4"/>
  <c r="J13" i="4"/>
  <c r="I13" i="4"/>
  <c r="F13" i="4"/>
  <c r="E13" i="4"/>
  <c r="P12" i="4"/>
  <c r="R12" i="4" s="1"/>
  <c r="O12" i="4"/>
  <c r="N12" i="4"/>
  <c r="M12" i="4"/>
  <c r="J12" i="4"/>
  <c r="I12" i="4"/>
  <c r="F12" i="4"/>
  <c r="E12" i="4"/>
  <c r="P11" i="4"/>
  <c r="O11" i="4"/>
  <c r="Q11" i="4" s="1"/>
  <c r="N11" i="4"/>
  <c r="M11" i="4"/>
  <c r="J11" i="4"/>
  <c r="I11" i="4"/>
  <c r="F11" i="4"/>
  <c r="E11" i="4"/>
  <c r="P10" i="4"/>
  <c r="R10" i="4" s="1"/>
  <c r="O10" i="4"/>
  <c r="N10" i="4"/>
  <c r="M10" i="4"/>
  <c r="J10" i="4"/>
  <c r="I10" i="4"/>
  <c r="F10" i="4"/>
  <c r="E10" i="4"/>
  <c r="P9" i="4"/>
  <c r="R9" i="4" s="1"/>
  <c r="O9" i="4"/>
  <c r="N9" i="4"/>
  <c r="M9" i="4"/>
  <c r="J9" i="4"/>
  <c r="I9" i="4"/>
  <c r="F9" i="4"/>
  <c r="E9" i="4"/>
  <c r="P8" i="4"/>
  <c r="R8" i="4" s="1"/>
  <c r="O8" i="4"/>
  <c r="N8" i="4"/>
  <c r="M8" i="4"/>
  <c r="J8" i="4"/>
  <c r="I8" i="4"/>
  <c r="F8" i="4"/>
  <c r="E8" i="4"/>
  <c r="P7" i="4"/>
  <c r="O7" i="4"/>
  <c r="O36" i="4" s="1"/>
  <c r="N7" i="4"/>
  <c r="N36" i="4" s="1"/>
  <c r="M7" i="4"/>
  <c r="J7" i="4"/>
  <c r="J36" i="4" s="1"/>
  <c r="I7" i="4"/>
  <c r="I36" i="4" s="1"/>
  <c r="F7" i="4"/>
  <c r="F36" i="4" s="1"/>
  <c r="E7" i="4"/>
  <c r="P50" i="2"/>
  <c r="O50" i="2"/>
  <c r="L50" i="2"/>
  <c r="K50" i="2"/>
  <c r="H50" i="2"/>
  <c r="G50" i="2"/>
  <c r="D50" i="2"/>
  <c r="C50" i="2"/>
  <c r="P49" i="2"/>
  <c r="P51" i="2" s="1"/>
  <c r="O49" i="2"/>
  <c r="O51" i="2" s="1"/>
  <c r="L49" i="2"/>
  <c r="L51" i="2" s="1"/>
  <c r="K49" i="2"/>
  <c r="K51" i="2" s="1"/>
  <c r="H49" i="2"/>
  <c r="H51" i="2" s="1"/>
  <c r="G49" i="2"/>
  <c r="G51" i="2" s="1"/>
  <c r="D49" i="2"/>
  <c r="D51" i="2" s="1"/>
  <c r="C49" i="2"/>
  <c r="C51" i="2" s="1"/>
  <c r="T48" i="2"/>
  <c r="V48" i="2" s="1"/>
  <c r="S48" i="2"/>
  <c r="U48" i="2" s="1"/>
  <c r="R48" i="2"/>
  <c r="Q48" i="2"/>
  <c r="N48" i="2"/>
  <c r="M48" i="2"/>
  <c r="J48" i="2"/>
  <c r="I48" i="2"/>
  <c r="F48" i="2"/>
  <c r="E48" i="2"/>
  <c r="T46" i="2"/>
  <c r="S46" i="2"/>
  <c r="U46" i="2" s="1"/>
  <c r="R46" i="2"/>
  <c r="Q46" i="2"/>
  <c r="N46" i="2"/>
  <c r="T45" i="2"/>
  <c r="V45" i="2" s="1"/>
  <c r="S45" i="2"/>
  <c r="R45" i="2"/>
  <c r="Q45" i="2"/>
  <c r="N45" i="2"/>
  <c r="M45" i="2"/>
  <c r="J45" i="2"/>
  <c r="I45" i="2"/>
  <c r="F45" i="2"/>
  <c r="E45" i="2"/>
  <c r="T44" i="2"/>
  <c r="V44" i="2" s="1"/>
  <c r="S44" i="2"/>
  <c r="U44" i="2" s="1"/>
  <c r="Q44" i="2"/>
  <c r="T43" i="2"/>
  <c r="V43" i="2" s="1"/>
  <c r="S43" i="2"/>
  <c r="U43" i="2" s="1"/>
  <c r="R43" i="2"/>
  <c r="Q43" i="2"/>
  <c r="T42" i="2"/>
  <c r="V42" i="2" s="1"/>
  <c r="S42" i="2"/>
  <c r="U42" i="2" s="1"/>
  <c r="R42" i="2"/>
  <c r="Q42" i="2"/>
  <c r="T41" i="2"/>
  <c r="V41" i="2" s="1"/>
  <c r="S41" i="2"/>
  <c r="U41" i="2" s="1"/>
  <c r="R41" i="2"/>
  <c r="Q41" i="2"/>
  <c r="T40" i="2"/>
  <c r="S40" i="2"/>
  <c r="R40" i="2"/>
  <c r="Q40" i="2"/>
  <c r="N40" i="2"/>
  <c r="M40" i="2"/>
  <c r="J40" i="2"/>
  <c r="I40" i="2"/>
  <c r="F40" i="2"/>
  <c r="E40" i="2"/>
  <c r="T39" i="2"/>
  <c r="S39" i="2"/>
  <c r="R39" i="2"/>
  <c r="Q39" i="2"/>
  <c r="N39" i="2"/>
  <c r="M39" i="2"/>
  <c r="J39" i="2"/>
  <c r="I39" i="2"/>
  <c r="F39" i="2"/>
  <c r="E39" i="2"/>
  <c r="T38" i="2"/>
  <c r="S38" i="2"/>
  <c r="R38" i="2"/>
  <c r="Q38" i="2"/>
  <c r="N38" i="2"/>
  <c r="M38" i="2"/>
  <c r="U38" i="2" s="1"/>
  <c r="J38" i="2"/>
  <c r="I38" i="2"/>
  <c r="F38" i="2"/>
  <c r="E38" i="2"/>
  <c r="T37" i="2"/>
  <c r="S37" i="2"/>
  <c r="N37" i="2"/>
  <c r="M37" i="2"/>
  <c r="J37" i="2"/>
  <c r="I37" i="2"/>
  <c r="F37" i="2"/>
  <c r="E37" i="2"/>
  <c r="S36" i="2"/>
  <c r="M36" i="2"/>
  <c r="T35" i="2"/>
  <c r="S35" i="2"/>
  <c r="R35" i="2"/>
  <c r="Q35" i="2"/>
  <c r="N35" i="2"/>
  <c r="M35" i="2"/>
  <c r="J35" i="2"/>
  <c r="I35" i="2"/>
  <c r="F35" i="2"/>
  <c r="E35" i="2"/>
  <c r="T34" i="2"/>
  <c r="V34" i="2" s="1"/>
  <c r="S34" i="2"/>
  <c r="I34" i="2"/>
  <c r="T33" i="2"/>
  <c r="V33" i="2" s="1"/>
  <c r="S33" i="2"/>
  <c r="J33" i="2"/>
  <c r="I33" i="2"/>
  <c r="T32" i="2"/>
  <c r="V32" i="2" s="1"/>
  <c r="S32" i="2"/>
  <c r="J32" i="2"/>
  <c r="I32" i="2"/>
  <c r="T31" i="2"/>
  <c r="S31" i="2"/>
  <c r="R31" i="2"/>
  <c r="Q31" i="2"/>
  <c r="N31" i="2"/>
  <c r="N50" i="2" s="1"/>
  <c r="M31" i="2"/>
  <c r="J31" i="2"/>
  <c r="I31" i="2"/>
  <c r="F31" i="2"/>
  <c r="E31" i="2"/>
  <c r="T30" i="2"/>
  <c r="S30" i="2"/>
  <c r="R30" i="2"/>
  <c r="Q30" i="2"/>
  <c r="N30" i="2"/>
  <c r="M30" i="2"/>
  <c r="J30" i="2"/>
  <c r="I30" i="2"/>
  <c r="F30" i="2"/>
  <c r="E30" i="2"/>
  <c r="T29" i="2"/>
  <c r="S29" i="2"/>
  <c r="R29" i="2"/>
  <c r="Q29" i="2"/>
  <c r="N29" i="2"/>
  <c r="M29" i="2"/>
  <c r="J29" i="2"/>
  <c r="I29" i="2"/>
  <c r="F29" i="2"/>
  <c r="E29" i="2"/>
  <c r="T28" i="2"/>
  <c r="S28" i="2"/>
  <c r="R28" i="2"/>
  <c r="R50" i="2" s="1"/>
  <c r="Q28" i="2"/>
  <c r="N28" i="2"/>
  <c r="M28" i="2"/>
  <c r="J28" i="2"/>
  <c r="I28" i="2"/>
  <c r="F28" i="2"/>
  <c r="E28" i="2"/>
  <c r="T27" i="2"/>
  <c r="S27" i="2"/>
  <c r="R27" i="2"/>
  <c r="Q27" i="2"/>
  <c r="N27" i="2"/>
  <c r="M27" i="2"/>
  <c r="J27" i="2"/>
  <c r="I27" i="2"/>
  <c r="F27" i="2"/>
  <c r="T26" i="2"/>
  <c r="S26" i="2"/>
  <c r="U26" i="2" s="1"/>
  <c r="R26" i="2"/>
  <c r="Q26" i="2"/>
  <c r="N26" i="2"/>
  <c r="M26" i="2"/>
  <c r="J26" i="2"/>
  <c r="I26" i="2"/>
  <c r="F26" i="2"/>
  <c r="E26" i="2"/>
  <c r="T25" i="2"/>
  <c r="S25" i="2"/>
  <c r="R25" i="2"/>
  <c r="Q25" i="2"/>
  <c r="N25" i="2"/>
  <c r="M25" i="2"/>
  <c r="J25" i="2"/>
  <c r="I25" i="2"/>
  <c r="F25" i="2"/>
  <c r="E25" i="2"/>
  <c r="T24" i="2"/>
  <c r="S24" i="2"/>
  <c r="R24" i="2"/>
  <c r="Q24" i="2"/>
  <c r="N24" i="2"/>
  <c r="M24" i="2"/>
  <c r="J24" i="2"/>
  <c r="I24" i="2"/>
  <c r="F24" i="2"/>
  <c r="E24" i="2"/>
  <c r="T23" i="2"/>
  <c r="S23" i="2"/>
  <c r="R23" i="2"/>
  <c r="Q23" i="2"/>
  <c r="N23" i="2"/>
  <c r="M23" i="2"/>
  <c r="J23" i="2"/>
  <c r="I23" i="2"/>
  <c r="F23" i="2"/>
  <c r="E23" i="2"/>
  <c r="T22" i="2"/>
  <c r="S22" i="2"/>
  <c r="R22" i="2"/>
  <c r="Q22" i="2"/>
  <c r="N22" i="2"/>
  <c r="M22" i="2"/>
  <c r="J22" i="2"/>
  <c r="I22" i="2"/>
  <c r="I50" i="2" s="1"/>
  <c r="F22" i="2"/>
  <c r="E22" i="2"/>
  <c r="T20" i="2"/>
  <c r="V20" i="2" s="1"/>
  <c r="S20" i="2"/>
  <c r="U20" i="2" s="1"/>
  <c r="Q20" i="2"/>
  <c r="M20" i="2"/>
  <c r="E20" i="2"/>
  <c r="S19" i="2"/>
  <c r="Q19" i="2"/>
  <c r="M19" i="2"/>
  <c r="I19" i="2"/>
  <c r="E19" i="2"/>
  <c r="S18" i="2"/>
  <c r="Q18" i="2"/>
  <c r="M18" i="2"/>
  <c r="I18" i="2"/>
  <c r="U18" i="2" s="1"/>
  <c r="E18" i="2"/>
  <c r="T17" i="2"/>
  <c r="V17" i="2" s="1"/>
  <c r="S17" i="2"/>
  <c r="R17" i="2"/>
  <c r="Q17" i="2"/>
  <c r="N17" i="2"/>
  <c r="M17" i="2"/>
  <c r="J17" i="2"/>
  <c r="I17" i="2"/>
  <c r="F17" i="2"/>
  <c r="E17" i="2"/>
  <c r="T16" i="2"/>
  <c r="V16" i="2" s="1"/>
  <c r="S16" i="2"/>
  <c r="R16" i="2"/>
  <c r="Q16" i="2"/>
  <c r="N16" i="2"/>
  <c r="M16" i="2"/>
  <c r="J16" i="2"/>
  <c r="I16" i="2"/>
  <c r="F16" i="2"/>
  <c r="E16" i="2"/>
  <c r="T15" i="2"/>
  <c r="V15" i="2" s="1"/>
  <c r="S15" i="2"/>
  <c r="R15" i="2"/>
  <c r="Q15" i="2"/>
  <c r="N15" i="2"/>
  <c r="M15" i="2"/>
  <c r="J15" i="2"/>
  <c r="I15" i="2"/>
  <c r="F15" i="2"/>
  <c r="E15" i="2"/>
  <c r="U14" i="2"/>
  <c r="E14" i="2"/>
  <c r="T13" i="2"/>
  <c r="V13" i="2" s="1"/>
  <c r="R13" i="2"/>
  <c r="Q13" i="2"/>
  <c r="N13" i="2"/>
  <c r="M13" i="2"/>
  <c r="J13" i="2"/>
  <c r="I13" i="2"/>
  <c r="F13" i="2"/>
  <c r="E13" i="2"/>
  <c r="U13" i="2" s="1"/>
  <c r="T12" i="2"/>
  <c r="V12" i="2" s="1"/>
  <c r="S12" i="2"/>
  <c r="R12" i="2"/>
  <c r="Q12" i="2"/>
  <c r="N12" i="2"/>
  <c r="M12" i="2"/>
  <c r="J12" i="2"/>
  <c r="I12" i="2"/>
  <c r="F12" i="2"/>
  <c r="E12" i="2"/>
  <c r="T11" i="2"/>
  <c r="S11" i="2"/>
  <c r="U11" i="2" s="1"/>
  <c r="R11" i="2"/>
  <c r="Q11" i="2"/>
  <c r="N11" i="2"/>
  <c r="M11" i="2"/>
  <c r="J11" i="2"/>
  <c r="I11" i="2"/>
  <c r="F11" i="2"/>
  <c r="E11" i="2"/>
  <c r="T10" i="2"/>
  <c r="V10" i="2" s="1"/>
  <c r="S10" i="2"/>
  <c r="R10" i="2"/>
  <c r="Q10" i="2"/>
  <c r="N10" i="2"/>
  <c r="M10" i="2"/>
  <c r="J10" i="2"/>
  <c r="I10" i="2"/>
  <c r="F10" i="2"/>
  <c r="E10" i="2"/>
  <c r="T9" i="2"/>
  <c r="V9" i="2" s="1"/>
  <c r="S9" i="2"/>
  <c r="U9" i="2" s="1"/>
  <c r="R9" i="2"/>
  <c r="Q9" i="2"/>
  <c r="N9" i="2"/>
  <c r="M9" i="2"/>
  <c r="J9" i="2"/>
  <c r="I9" i="2"/>
  <c r="F9" i="2"/>
  <c r="E9" i="2"/>
  <c r="T8" i="2"/>
  <c r="V8" i="2" s="1"/>
  <c r="S8" i="2"/>
  <c r="R8" i="2"/>
  <c r="Q8" i="2"/>
  <c r="N8" i="2"/>
  <c r="M8" i="2"/>
  <c r="J8" i="2"/>
  <c r="I8" i="2"/>
  <c r="F8" i="2"/>
  <c r="E8" i="2"/>
  <c r="T7" i="2"/>
  <c r="V7" i="2" s="1"/>
  <c r="S7" i="2"/>
  <c r="R7" i="2"/>
  <c r="R49" i="2" s="1"/>
  <c r="R51" i="2" s="1"/>
  <c r="Q7" i="2"/>
  <c r="N7" i="2"/>
  <c r="M7" i="2"/>
  <c r="J7" i="2"/>
  <c r="J49" i="2" s="1"/>
  <c r="I7" i="2"/>
  <c r="F7" i="2"/>
  <c r="E7" i="2"/>
  <c r="U15" i="2" l="1"/>
  <c r="U17" i="2"/>
  <c r="V27" i="2"/>
  <c r="V29" i="2"/>
  <c r="U35" i="2"/>
  <c r="U40" i="2"/>
  <c r="Q27" i="5"/>
  <c r="M49" i="2"/>
  <c r="U19" i="2"/>
  <c r="J50" i="2"/>
  <c r="V23" i="2"/>
  <c r="V25" i="2"/>
  <c r="U28" i="2"/>
  <c r="U30" i="2"/>
  <c r="V35" i="2"/>
  <c r="V38" i="2"/>
  <c r="V40" i="2"/>
  <c r="U45" i="2"/>
  <c r="P36" i="4"/>
  <c r="F37" i="4"/>
  <c r="N37" i="4"/>
  <c r="R24" i="5"/>
  <c r="R25" i="5"/>
  <c r="R26" i="5"/>
  <c r="R27" i="5"/>
  <c r="R29" i="5"/>
  <c r="F49" i="2"/>
  <c r="N49" i="2"/>
  <c r="N51" i="2" s="1"/>
  <c r="V11" i="2"/>
  <c r="V49" i="2" s="1"/>
  <c r="V51" i="2" s="1"/>
  <c r="U16" i="2"/>
  <c r="E50" i="2"/>
  <c r="M50" i="2"/>
  <c r="S50" i="2"/>
  <c r="U24" i="2"/>
  <c r="V28" i="2"/>
  <c r="V30" i="2"/>
  <c r="U34" i="2"/>
  <c r="U36" i="2"/>
  <c r="U37" i="2"/>
  <c r="U39" i="2"/>
  <c r="E36" i="4"/>
  <c r="E38" i="4" s="1"/>
  <c r="M36" i="4"/>
  <c r="Q13" i="4"/>
  <c r="Q15" i="4"/>
  <c r="D38" i="4"/>
  <c r="L38" i="4"/>
  <c r="I32" i="5"/>
  <c r="I34" i="5" s="1"/>
  <c r="O32" i="5"/>
  <c r="Q8" i="5"/>
  <c r="Q9" i="5"/>
  <c r="Q10" i="5"/>
  <c r="Q12" i="5"/>
  <c r="Q14" i="5"/>
  <c r="I33" i="5"/>
  <c r="O33" i="5"/>
  <c r="Q20" i="5"/>
  <c r="Q21" i="5"/>
  <c r="Q22" i="5"/>
  <c r="C34" i="5"/>
  <c r="C35" i="5" s="1"/>
  <c r="K34" i="5"/>
  <c r="J51" i="2"/>
  <c r="U23" i="2"/>
  <c r="U25" i="2"/>
  <c r="V31" i="2"/>
  <c r="Q25" i="5"/>
  <c r="E49" i="2"/>
  <c r="E51" i="2" s="1"/>
  <c r="S49" i="2"/>
  <c r="I49" i="2"/>
  <c r="I51" i="2" s="1"/>
  <c r="I52" i="2" s="1"/>
  <c r="Q49" i="2"/>
  <c r="U8" i="2"/>
  <c r="U10" i="2"/>
  <c r="U12" i="2"/>
  <c r="F50" i="2"/>
  <c r="V22" i="2"/>
  <c r="V50" i="2" s="1"/>
  <c r="V24" i="2"/>
  <c r="V26" i="2"/>
  <c r="U27" i="2"/>
  <c r="Q50" i="2"/>
  <c r="U29" i="2"/>
  <c r="U31" i="2"/>
  <c r="U32" i="2"/>
  <c r="U33" i="2"/>
  <c r="V37" i="2"/>
  <c r="V39" i="2"/>
  <c r="V46" i="2"/>
  <c r="F38" i="4"/>
  <c r="E39" i="4" s="1"/>
  <c r="N38" i="4"/>
  <c r="G38" i="4"/>
  <c r="J32" i="5"/>
  <c r="P32" i="5"/>
  <c r="P34" i="5" s="1"/>
  <c r="R11" i="5"/>
  <c r="J33" i="5"/>
  <c r="P33" i="5"/>
  <c r="R20" i="5"/>
  <c r="R21" i="5"/>
  <c r="R22" i="5"/>
  <c r="D34" i="5"/>
  <c r="L34" i="5"/>
  <c r="M37" i="4"/>
  <c r="M38" i="4" s="1"/>
  <c r="M39" i="4" s="1"/>
  <c r="R11" i="4"/>
  <c r="Q8" i="4"/>
  <c r="Q9" i="4"/>
  <c r="Q10" i="4"/>
  <c r="Q12" i="4"/>
  <c r="Q14" i="4"/>
  <c r="R28" i="4"/>
  <c r="J37" i="4"/>
  <c r="J38" i="4" s="1"/>
  <c r="P37" i="4"/>
  <c r="P38" i="4" s="1"/>
  <c r="I37" i="4"/>
  <c r="I38" i="4" s="1"/>
  <c r="O37" i="4"/>
  <c r="O38" i="4" s="1"/>
  <c r="Q28" i="4"/>
  <c r="Q20" i="4"/>
  <c r="Q21" i="4"/>
  <c r="R25" i="4"/>
  <c r="R26" i="4"/>
  <c r="R27" i="4"/>
  <c r="R29" i="4"/>
  <c r="R30" i="4"/>
  <c r="R31" i="4"/>
  <c r="R33" i="4"/>
  <c r="R20" i="4"/>
  <c r="R21" i="4"/>
  <c r="Q25" i="4"/>
  <c r="Q26" i="4"/>
  <c r="Q27" i="4"/>
  <c r="Q29" i="4"/>
  <c r="Q30" i="4"/>
  <c r="Q31" i="4"/>
  <c r="Q32" i="4"/>
  <c r="M51" i="2"/>
  <c r="S51" i="2"/>
  <c r="R7" i="5"/>
  <c r="R32" i="5" s="1"/>
  <c r="R19" i="5"/>
  <c r="Q7" i="5"/>
  <c r="Q19" i="5"/>
  <c r="Q33" i="5" s="1"/>
  <c r="C39" i="4"/>
  <c r="G39" i="4"/>
  <c r="K39" i="4"/>
  <c r="R7" i="4"/>
  <c r="R36" i="4" s="1"/>
  <c r="R19" i="4"/>
  <c r="Q7" i="4"/>
  <c r="Q19" i="4"/>
  <c r="Q37" i="4" s="1"/>
  <c r="C52" i="2"/>
  <c r="G52" i="2"/>
  <c r="K52" i="2"/>
  <c r="O52" i="2"/>
  <c r="T49" i="2"/>
  <c r="T50" i="2"/>
  <c r="U7" i="2"/>
  <c r="U22" i="2"/>
  <c r="U50" i="2" l="1"/>
  <c r="Q32" i="5"/>
  <c r="Q34" i="5" s="1"/>
  <c r="J34" i="5"/>
  <c r="I35" i="5" s="1"/>
  <c r="Q51" i="2"/>
  <c r="Q52" i="2" s="1"/>
  <c r="F51" i="2"/>
  <c r="Q36" i="4"/>
  <c r="E52" i="2"/>
  <c r="U49" i="2"/>
  <c r="R33" i="5"/>
  <c r="R34" i="5" s="1"/>
  <c r="M52" i="2"/>
  <c r="R37" i="4"/>
  <c r="R38" i="4" s="1"/>
  <c r="K35" i="5"/>
  <c r="O34" i="5"/>
  <c r="O35" i="5" s="1"/>
  <c r="O39" i="4"/>
  <c r="I39" i="4"/>
  <c r="Q38" i="4"/>
  <c r="U51" i="2"/>
  <c r="U52" i="2" s="1"/>
  <c r="T51" i="2"/>
  <c r="S52" i="2" s="1"/>
  <c r="Q35" i="5" l="1"/>
  <c r="Q39" i="4"/>
  <c r="E13" i="1"/>
  <c r="S13" i="1"/>
  <c r="U13" i="1" s="1"/>
  <c r="S22" i="1"/>
  <c r="U22" i="1" s="1"/>
  <c r="E22" i="1"/>
  <c r="N24" i="1"/>
  <c r="P38" i="1"/>
  <c r="O38" i="1"/>
  <c r="L38" i="1"/>
  <c r="K38" i="1"/>
  <c r="H38" i="1"/>
  <c r="G38" i="1"/>
  <c r="D38" i="1"/>
  <c r="C38" i="1"/>
  <c r="P37" i="1"/>
  <c r="P39" i="1" s="1"/>
  <c r="O37" i="1"/>
  <c r="O39" i="1" s="1"/>
  <c r="L37" i="1"/>
  <c r="L39" i="1" s="1"/>
  <c r="K37" i="1"/>
  <c r="K39" i="1" s="1"/>
  <c r="K40" i="1" s="1"/>
  <c r="H37" i="1"/>
  <c r="H39" i="1" s="1"/>
  <c r="G37" i="1"/>
  <c r="G39" i="1" s="1"/>
  <c r="D37" i="1"/>
  <c r="D39" i="1" s="1"/>
  <c r="C37" i="1"/>
  <c r="C39" i="1" s="1"/>
  <c r="C40" i="1" s="1"/>
  <c r="R36" i="1"/>
  <c r="Q36" i="1"/>
  <c r="N36" i="1"/>
  <c r="M36" i="1"/>
  <c r="J36" i="1"/>
  <c r="I36" i="1"/>
  <c r="F36" i="1"/>
  <c r="E36" i="1"/>
  <c r="T34" i="1"/>
  <c r="S34" i="1"/>
  <c r="U34" i="1" s="1"/>
  <c r="R34" i="1"/>
  <c r="Q34" i="1"/>
  <c r="N34" i="1"/>
  <c r="M34" i="1"/>
  <c r="J34" i="1"/>
  <c r="I34" i="1"/>
  <c r="F34" i="1"/>
  <c r="E34" i="1"/>
  <c r="T33" i="1"/>
  <c r="V33" i="1" s="1"/>
  <c r="S33" i="1"/>
  <c r="R33" i="1"/>
  <c r="Q33" i="1"/>
  <c r="N33" i="1"/>
  <c r="M33" i="1"/>
  <c r="J33" i="1"/>
  <c r="I33" i="1"/>
  <c r="F33" i="1"/>
  <c r="E33" i="1"/>
  <c r="T32" i="1"/>
  <c r="V32" i="1" s="1"/>
  <c r="S32" i="1"/>
  <c r="U32" i="1" s="1"/>
  <c r="Q32" i="1"/>
  <c r="T31" i="1"/>
  <c r="S31" i="1"/>
  <c r="U31" i="1" s="1"/>
  <c r="R31" i="1"/>
  <c r="Q31" i="1"/>
  <c r="N31" i="1"/>
  <c r="M31" i="1"/>
  <c r="J31" i="1"/>
  <c r="I31" i="1"/>
  <c r="F31" i="1"/>
  <c r="E31" i="1"/>
  <c r="T30" i="1"/>
  <c r="V30" i="1" s="1"/>
  <c r="S30" i="1"/>
  <c r="R30" i="1"/>
  <c r="Q30" i="1"/>
  <c r="N30" i="1"/>
  <c r="M30" i="1"/>
  <c r="J30" i="1"/>
  <c r="I30" i="1"/>
  <c r="F30" i="1"/>
  <c r="E30" i="1"/>
  <c r="T29" i="1"/>
  <c r="V29" i="1" s="1"/>
  <c r="S29" i="1"/>
  <c r="R29" i="1"/>
  <c r="Q29" i="1"/>
  <c r="N29" i="1"/>
  <c r="M29" i="1"/>
  <c r="J29" i="1"/>
  <c r="I29" i="1"/>
  <c r="F29" i="1"/>
  <c r="E29" i="1"/>
  <c r="T28" i="1"/>
  <c r="V28" i="1" s="1"/>
  <c r="S28" i="1"/>
  <c r="R28" i="1"/>
  <c r="Q28" i="1"/>
  <c r="N28" i="1"/>
  <c r="M28" i="1"/>
  <c r="J28" i="1"/>
  <c r="I28" i="1"/>
  <c r="F28" i="1"/>
  <c r="E28" i="1"/>
  <c r="T27" i="1"/>
  <c r="S27" i="1"/>
  <c r="R27" i="1"/>
  <c r="Q27" i="1"/>
  <c r="N27" i="1"/>
  <c r="M27" i="1"/>
  <c r="J27" i="1"/>
  <c r="I27" i="1"/>
  <c r="F27" i="1"/>
  <c r="E27" i="1"/>
  <c r="T26" i="1"/>
  <c r="S26" i="1"/>
  <c r="R26" i="1"/>
  <c r="Q26" i="1"/>
  <c r="N26" i="1"/>
  <c r="M26" i="1"/>
  <c r="J26" i="1"/>
  <c r="I26" i="1"/>
  <c r="F26" i="1"/>
  <c r="E26" i="1"/>
  <c r="T25" i="1"/>
  <c r="V25" i="1" s="1"/>
  <c r="S25" i="1"/>
  <c r="R25" i="1"/>
  <c r="Q25" i="1"/>
  <c r="N25" i="1"/>
  <c r="M25" i="1"/>
  <c r="J25" i="1"/>
  <c r="I25" i="1"/>
  <c r="F25" i="1"/>
  <c r="E25" i="1"/>
  <c r="T24" i="1"/>
  <c r="S24" i="1"/>
  <c r="U24" i="1" s="1"/>
  <c r="J24" i="1"/>
  <c r="I24" i="1"/>
  <c r="T23" i="1"/>
  <c r="V23" i="1" s="1"/>
  <c r="S23" i="1"/>
  <c r="R23" i="1"/>
  <c r="Q23" i="1"/>
  <c r="N23" i="1"/>
  <c r="M23" i="1"/>
  <c r="J23" i="1"/>
  <c r="I23" i="1"/>
  <c r="F23" i="1"/>
  <c r="E23" i="1"/>
  <c r="T21" i="1"/>
  <c r="V21" i="1" s="1"/>
  <c r="S21" i="1"/>
  <c r="R21" i="1"/>
  <c r="Q21" i="1"/>
  <c r="N21" i="1"/>
  <c r="M21" i="1"/>
  <c r="J21" i="1"/>
  <c r="I21" i="1"/>
  <c r="F21" i="1"/>
  <c r="E21" i="1"/>
  <c r="T20" i="1"/>
  <c r="S20" i="1"/>
  <c r="R20" i="1"/>
  <c r="Q20" i="1"/>
  <c r="N20" i="1"/>
  <c r="N38" i="1" s="1"/>
  <c r="M20" i="1"/>
  <c r="J20" i="1"/>
  <c r="I20" i="1"/>
  <c r="F20" i="1"/>
  <c r="F38" i="1" s="1"/>
  <c r="E20" i="1"/>
  <c r="T18" i="1"/>
  <c r="V18" i="1" s="1"/>
  <c r="S18" i="1"/>
  <c r="Q18" i="1"/>
  <c r="M18" i="1"/>
  <c r="E18" i="1"/>
  <c r="S17" i="1"/>
  <c r="Q17" i="1"/>
  <c r="M17" i="1"/>
  <c r="I17" i="1"/>
  <c r="E17" i="1"/>
  <c r="S16" i="1"/>
  <c r="Q16" i="1"/>
  <c r="M16" i="1"/>
  <c r="I16" i="1"/>
  <c r="E16" i="1"/>
  <c r="T15" i="1"/>
  <c r="V15" i="1" s="1"/>
  <c r="S15" i="1"/>
  <c r="R15" i="1"/>
  <c r="Q15" i="1"/>
  <c r="N15" i="1"/>
  <c r="M15" i="1"/>
  <c r="J15" i="1"/>
  <c r="I15" i="1"/>
  <c r="F15" i="1"/>
  <c r="E15" i="1"/>
  <c r="T14" i="1"/>
  <c r="V14" i="1" s="1"/>
  <c r="R14" i="1"/>
  <c r="Q14" i="1"/>
  <c r="N14" i="1"/>
  <c r="M14" i="1"/>
  <c r="J14" i="1"/>
  <c r="I14" i="1"/>
  <c r="F14" i="1"/>
  <c r="E14" i="1"/>
  <c r="U14" i="1" s="1"/>
  <c r="T12" i="1"/>
  <c r="V12" i="1" s="1"/>
  <c r="S12" i="1"/>
  <c r="R12" i="1"/>
  <c r="Q12" i="1"/>
  <c r="N12" i="1"/>
  <c r="M12" i="1"/>
  <c r="J12" i="1"/>
  <c r="I12" i="1"/>
  <c r="F12" i="1"/>
  <c r="E12" i="1"/>
  <c r="T11" i="1"/>
  <c r="S11" i="1"/>
  <c r="U11" i="1" s="1"/>
  <c r="R11" i="1"/>
  <c r="Q11" i="1"/>
  <c r="N11" i="1"/>
  <c r="M11" i="1"/>
  <c r="J11" i="1"/>
  <c r="I11" i="1"/>
  <c r="F11" i="1"/>
  <c r="E11" i="1"/>
  <c r="T10" i="1"/>
  <c r="V10" i="1" s="1"/>
  <c r="S10" i="1"/>
  <c r="R10" i="1"/>
  <c r="Q10" i="1"/>
  <c r="N10" i="1"/>
  <c r="M10" i="1"/>
  <c r="J10" i="1"/>
  <c r="I10" i="1"/>
  <c r="F10" i="1"/>
  <c r="E10" i="1"/>
  <c r="T9" i="1"/>
  <c r="V9" i="1" s="1"/>
  <c r="S9" i="1"/>
  <c r="R9" i="1"/>
  <c r="Q9" i="1"/>
  <c r="N9" i="1"/>
  <c r="M9" i="1"/>
  <c r="J9" i="1"/>
  <c r="I9" i="1"/>
  <c r="F9" i="1"/>
  <c r="E9" i="1"/>
  <c r="T8" i="1"/>
  <c r="V8" i="1" s="1"/>
  <c r="S8" i="1"/>
  <c r="R8" i="1"/>
  <c r="Q8" i="1"/>
  <c r="N8" i="1"/>
  <c r="M8" i="1"/>
  <c r="J8" i="1"/>
  <c r="I8" i="1"/>
  <c r="F8" i="1"/>
  <c r="E8" i="1"/>
  <c r="T7" i="1"/>
  <c r="V7" i="1" s="1"/>
  <c r="S7" i="1"/>
  <c r="R7" i="1"/>
  <c r="R37" i="1" s="1"/>
  <c r="Q7" i="1"/>
  <c r="N7" i="1"/>
  <c r="M7" i="1"/>
  <c r="J7" i="1"/>
  <c r="J37" i="1" s="1"/>
  <c r="I7" i="1"/>
  <c r="F7" i="1"/>
  <c r="E7" i="1"/>
  <c r="F37" i="1" l="1"/>
  <c r="F39" i="1" s="1"/>
  <c r="N37" i="1"/>
  <c r="N39" i="1" s="1"/>
  <c r="J38" i="1"/>
  <c r="R38" i="1"/>
  <c r="R39" i="1" s="1"/>
  <c r="J39" i="1"/>
  <c r="G40" i="1"/>
  <c r="O40" i="1"/>
  <c r="V11" i="1"/>
  <c r="V37" i="1" s="1"/>
  <c r="U15" i="1"/>
  <c r="U16" i="1"/>
  <c r="V20" i="1"/>
  <c r="V24" i="1"/>
  <c r="V26" i="1"/>
  <c r="V27" i="1"/>
  <c r="V31" i="1"/>
  <c r="U33" i="1"/>
  <c r="E37" i="1"/>
  <c r="I37" i="1"/>
  <c r="M37" i="1"/>
  <c r="Q37" i="1"/>
  <c r="S37" i="1"/>
  <c r="U8" i="1"/>
  <c r="U9" i="1"/>
  <c r="U10" i="1"/>
  <c r="U12" i="1"/>
  <c r="U17" i="1"/>
  <c r="U18" i="1"/>
  <c r="E38" i="1"/>
  <c r="I38" i="1"/>
  <c r="Q38" i="1"/>
  <c r="S38" i="1"/>
  <c r="U23" i="1"/>
  <c r="U25" i="1"/>
  <c r="U26" i="1"/>
  <c r="U27" i="1"/>
  <c r="U28" i="1"/>
  <c r="U29" i="1"/>
  <c r="U30" i="1"/>
  <c r="V34" i="1"/>
  <c r="M38" i="1"/>
  <c r="M39" i="1" s="1"/>
  <c r="M40" i="1" s="1"/>
  <c r="U21" i="1"/>
  <c r="U7" i="1"/>
  <c r="U20" i="1"/>
  <c r="T37" i="1"/>
  <c r="T39" i="1" s="1"/>
  <c r="T38" i="1"/>
  <c r="U38" i="1" l="1"/>
  <c r="U37" i="1"/>
  <c r="U39" i="1" s="1"/>
  <c r="S39" i="1"/>
  <c r="S40" i="1" s="1"/>
  <c r="E39" i="1"/>
  <c r="E40" i="1" s="1"/>
  <c r="V38" i="1"/>
  <c r="V39" i="1" s="1"/>
  <c r="Q39" i="1"/>
  <c r="Q40" i="1" s="1"/>
  <c r="I39" i="1"/>
  <c r="I40" i="1" s="1"/>
  <c r="U40" i="1" l="1"/>
  <c r="K27" i="3" l="1"/>
  <c r="G27" i="3"/>
  <c r="K29" i="7"/>
  <c r="G29" i="7"/>
  <c r="C29" i="7"/>
  <c r="P16" i="7"/>
  <c r="R16" i="7" s="1"/>
  <c r="N16" i="7"/>
  <c r="M16" i="7"/>
  <c r="E16" i="7"/>
  <c r="M15" i="7"/>
  <c r="I15" i="7"/>
  <c r="E15" i="7"/>
  <c r="O14" i="7"/>
  <c r="M14" i="7"/>
  <c r="I14" i="7"/>
  <c r="E14" i="7"/>
  <c r="P13" i="7"/>
  <c r="R13" i="7" s="1"/>
  <c r="N13" i="7"/>
  <c r="M13" i="7"/>
  <c r="J13" i="7"/>
  <c r="I13" i="7"/>
  <c r="F13" i="7"/>
  <c r="E13" i="7"/>
  <c r="K27" i="6"/>
  <c r="G27" i="6"/>
  <c r="C27" i="6"/>
  <c r="P16" i="6"/>
  <c r="R16" i="6" s="1"/>
  <c r="N16" i="6"/>
  <c r="M16" i="6"/>
  <c r="E16" i="6"/>
  <c r="M15" i="6"/>
  <c r="I15" i="6"/>
  <c r="E15" i="6"/>
  <c r="O14" i="6"/>
  <c r="M14" i="6"/>
  <c r="I14" i="6"/>
  <c r="E14" i="6"/>
  <c r="P13" i="6"/>
  <c r="R13" i="6" s="1"/>
  <c r="N13" i="6"/>
  <c r="M13" i="6"/>
  <c r="J13" i="6"/>
  <c r="I13" i="6"/>
  <c r="F13" i="6"/>
  <c r="E13" i="6"/>
  <c r="C27" i="3"/>
  <c r="O14" i="3"/>
  <c r="M16" i="3"/>
  <c r="M15" i="3"/>
  <c r="M14" i="3"/>
  <c r="E16" i="3"/>
  <c r="I15" i="3"/>
  <c r="E15" i="3"/>
  <c r="Q15" i="3" s="1"/>
  <c r="I14" i="3"/>
  <c r="E14" i="3"/>
  <c r="P13" i="3"/>
  <c r="R13" i="3" s="1"/>
  <c r="N13" i="3"/>
  <c r="M13" i="3"/>
  <c r="J13" i="3"/>
  <c r="I13" i="3"/>
  <c r="F13" i="3"/>
  <c r="E13" i="3"/>
  <c r="I11" i="7"/>
  <c r="I12" i="7"/>
  <c r="I11" i="6"/>
  <c r="I12" i="6"/>
  <c r="I11" i="3"/>
  <c r="I12" i="3"/>
  <c r="Q16" i="3" l="1"/>
  <c r="Q13" i="3"/>
  <c r="Q15" i="6"/>
  <c r="Q13" i="6"/>
  <c r="Q15" i="7"/>
  <c r="Q14" i="6"/>
  <c r="Q16" i="6"/>
  <c r="Q13" i="7"/>
  <c r="Q14" i="7"/>
  <c r="Q16" i="7"/>
  <c r="Q14" i="3"/>
  <c r="M11" i="7"/>
  <c r="M12" i="7"/>
  <c r="L30" i="7"/>
  <c r="K30" i="7"/>
  <c r="H30" i="7"/>
  <c r="G30" i="7"/>
  <c r="G31" i="7" s="1"/>
  <c r="D30" i="7"/>
  <c r="C30" i="7"/>
  <c r="L29" i="7"/>
  <c r="L31" i="7" s="1"/>
  <c r="H29" i="7"/>
  <c r="D29" i="7"/>
  <c r="C31" i="7"/>
  <c r="P28" i="7"/>
  <c r="R28" i="7" s="1"/>
  <c r="O28" i="7"/>
  <c r="Q28" i="7" s="1"/>
  <c r="N28" i="7"/>
  <c r="M28" i="7"/>
  <c r="J28" i="7"/>
  <c r="I28" i="7"/>
  <c r="F28" i="7"/>
  <c r="E28" i="7"/>
  <c r="P27" i="7"/>
  <c r="R27" i="7" s="1"/>
  <c r="O27" i="7"/>
  <c r="Q27" i="7" s="1"/>
  <c r="P26" i="7"/>
  <c r="O26" i="7"/>
  <c r="Q26" i="7" s="1"/>
  <c r="N26" i="7"/>
  <c r="M26" i="7"/>
  <c r="J26" i="7"/>
  <c r="I26" i="7"/>
  <c r="F26" i="7"/>
  <c r="E26" i="7"/>
  <c r="P25" i="7"/>
  <c r="R25" i="7" s="1"/>
  <c r="O25" i="7"/>
  <c r="N25" i="7"/>
  <c r="M25" i="7"/>
  <c r="J25" i="7"/>
  <c r="I25" i="7"/>
  <c r="F25" i="7"/>
  <c r="E25" i="7"/>
  <c r="P24" i="7"/>
  <c r="R24" i="7" s="1"/>
  <c r="O24" i="7"/>
  <c r="N24" i="7"/>
  <c r="M24" i="7"/>
  <c r="J24" i="7"/>
  <c r="I24" i="7"/>
  <c r="F24" i="7"/>
  <c r="E24" i="7"/>
  <c r="P23" i="7"/>
  <c r="R23" i="7" s="1"/>
  <c r="O23" i="7"/>
  <c r="N23" i="7"/>
  <c r="M23" i="7"/>
  <c r="J23" i="7"/>
  <c r="I23" i="7"/>
  <c r="F23" i="7"/>
  <c r="E23" i="7"/>
  <c r="P22" i="7"/>
  <c r="R22" i="7" s="1"/>
  <c r="O22" i="7"/>
  <c r="N22" i="7"/>
  <c r="M22" i="7"/>
  <c r="J22" i="7"/>
  <c r="I22" i="7"/>
  <c r="F22" i="7"/>
  <c r="E22" i="7"/>
  <c r="P21" i="7"/>
  <c r="R21" i="7" s="1"/>
  <c r="O21" i="7"/>
  <c r="E21" i="7"/>
  <c r="P20" i="7"/>
  <c r="R20" i="7" s="1"/>
  <c r="O20" i="7"/>
  <c r="N20" i="7"/>
  <c r="M20" i="7"/>
  <c r="J20" i="7"/>
  <c r="I20" i="7"/>
  <c r="F20" i="7"/>
  <c r="E20" i="7"/>
  <c r="P19" i="7"/>
  <c r="R19" i="7" s="1"/>
  <c r="O19" i="7"/>
  <c r="N19" i="7"/>
  <c r="M19" i="7"/>
  <c r="J19" i="7"/>
  <c r="I19" i="7"/>
  <c r="F19" i="7"/>
  <c r="E19" i="7"/>
  <c r="P18" i="7"/>
  <c r="R18" i="7" s="1"/>
  <c r="O18" i="7"/>
  <c r="N18" i="7"/>
  <c r="M18" i="7"/>
  <c r="J18" i="7"/>
  <c r="I18" i="7"/>
  <c r="F18" i="7"/>
  <c r="E18" i="7"/>
  <c r="P12" i="7"/>
  <c r="R12" i="7" s="1"/>
  <c r="O12" i="7"/>
  <c r="N12" i="7"/>
  <c r="J12" i="7"/>
  <c r="F12" i="7"/>
  <c r="E12" i="7"/>
  <c r="P11" i="7"/>
  <c r="O11" i="7"/>
  <c r="N11" i="7"/>
  <c r="J11" i="7"/>
  <c r="F11" i="7"/>
  <c r="E11" i="7"/>
  <c r="P10" i="7"/>
  <c r="R10" i="7" s="1"/>
  <c r="O10" i="7"/>
  <c r="N10" i="7"/>
  <c r="M10" i="7"/>
  <c r="J10" i="7"/>
  <c r="I10" i="7"/>
  <c r="F10" i="7"/>
  <c r="E10" i="7"/>
  <c r="P9" i="7"/>
  <c r="R9" i="7" s="1"/>
  <c r="O9" i="7"/>
  <c r="N9" i="7"/>
  <c r="M9" i="7"/>
  <c r="J9" i="7"/>
  <c r="I9" i="7"/>
  <c r="F9" i="7"/>
  <c r="E9" i="7"/>
  <c r="P8" i="7"/>
  <c r="R8" i="7" s="1"/>
  <c r="O8" i="7"/>
  <c r="N8" i="7"/>
  <c r="M8" i="7"/>
  <c r="J8" i="7"/>
  <c r="I8" i="7"/>
  <c r="F8" i="7"/>
  <c r="E8" i="7"/>
  <c r="P7" i="7"/>
  <c r="R7" i="7" s="1"/>
  <c r="O7" i="7"/>
  <c r="N7" i="7"/>
  <c r="N29" i="7" s="1"/>
  <c r="M7" i="7"/>
  <c r="J7" i="7"/>
  <c r="I7" i="7"/>
  <c r="F7" i="7"/>
  <c r="F29" i="7" s="1"/>
  <c r="E7" i="7"/>
  <c r="M10" i="6"/>
  <c r="M11" i="6"/>
  <c r="M12" i="6"/>
  <c r="L28" i="6"/>
  <c r="K28" i="6"/>
  <c r="H28" i="6"/>
  <c r="G28" i="6"/>
  <c r="G29" i="6" s="1"/>
  <c r="D28" i="6"/>
  <c r="C28" i="6"/>
  <c r="C29" i="6" s="1"/>
  <c r="L27" i="6"/>
  <c r="H27" i="6"/>
  <c r="H29" i="6" s="1"/>
  <c r="D27" i="6"/>
  <c r="D29" i="6" s="1"/>
  <c r="N26" i="6"/>
  <c r="M26" i="6"/>
  <c r="J26" i="6"/>
  <c r="I26" i="6"/>
  <c r="F26" i="6"/>
  <c r="E26" i="6"/>
  <c r="P24" i="6"/>
  <c r="O24" i="6"/>
  <c r="Q24" i="6" s="1"/>
  <c r="N24" i="6"/>
  <c r="M24" i="6"/>
  <c r="J24" i="6"/>
  <c r="I24" i="6"/>
  <c r="F24" i="6"/>
  <c r="E24" i="6"/>
  <c r="P23" i="6"/>
  <c r="R23" i="6" s="1"/>
  <c r="O23" i="6"/>
  <c r="N23" i="6"/>
  <c r="M23" i="6"/>
  <c r="J23" i="6"/>
  <c r="I23" i="6"/>
  <c r="F23" i="6"/>
  <c r="E23" i="6"/>
  <c r="P22" i="6"/>
  <c r="R22" i="6" s="1"/>
  <c r="O22" i="6"/>
  <c r="I22" i="6"/>
  <c r="P21" i="6"/>
  <c r="R21" i="6" s="1"/>
  <c r="O21" i="6"/>
  <c r="N21" i="6"/>
  <c r="M21" i="6"/>
  <c r="J21" i="6"/>
  <c r="I21" i="6"/>
  <c r="F21" i="6"/>
  <c r="E21" i="6"/>
  <c r="P20" i="6"/>
  <c r="R20" i="6" s="1"/>
  <c r="O20" i="6"/>
  <c r="N20" i="6"/>
  <c r="M20" i="6"/>
  <c r="J20" i="6"/>
  <c r="I20" i="6"/>
  <c r="F20" i="6"/>
  <c r="E20" i="6"/>
  <c r="P19" i="6"/>
  <c r="R19" i="6" s="1"/>
  <c r="O19" i="6"/>
  <c r="N19" i="6"/>
  <c r="M19" i="6"/>
  <c r="J19" i="6"/>
  <c r="I19" i="6"/>
  <c r="F19" i="6"/>
  <c r="E19" i="6"/>
  <c r="P18" i="6"/>
  <c r="R18" i="6" s="1"/>
  <c r="O18" i="6"/>
  <c r="N18" i="6"/>
  <c r="M18" i="6"/>
  <c r="J18" i="6"/>
  <c r="I18" i="6"/>
  <c r="F18" i="6"/>
  <c r="E18" i="6"/>
  <c r="P12" i="6"/>
  <c r="R12" i="6" s="1"/>
  <c r="O12" i="6"/>
  <c r="N12" i="6"/>
  <c r="J12" i="6"/>
  <c r="F12" i="6"/>
  <c r="E12" i="6"/>
  <c r="P11" i="6"/>
  <c r="R11" i="6" s="1"/>
  <c r="O11" i="6"/>
  <c r="N11" i="6"/>
  <c r="J11" i="6"/>
  <c r="F11" i="6"/>
  <c r="E11" i="6"/>
  <c r="P10" i="6"/>
  <c r="R10" i="6" s="1"/>
  <c r="O10" i="6"/>
  <c r="N10" i="6"/>
  <c r="J10" i="6"/>
  <c r="I10" i="6"/>
  <c r="F10" i="6"/>
  <c r="E10" i="6"/>
  <c r="P9" i="6"/>
  <c r="R9" i="6" s="1"/>
  <c r="O9" i="6"/>
  <c r="N9" i="6"/>
  <c r="M9" i="6"/>
  <c r="J9" i="6"/>
  <c r="I9" i="6"/>
  <c r="F9" i="6"/>
  <c r="E9" i="6"/>
  <c r="P8" i="6"/>
  <c r="R8" i="6" s="1"/>
  <c r="O8" i="6"/>
  <c r="N8" i="6"/>
  <c r="M8" i="6"/>
  <c r="J8" i="6"/>
  <c r="I8" i="6"/>
  <c r="F8" i="6"/>
  <c r="E8" i="6"/>
  <c r="P7" i="6"/>
  <c r="R7" i="6" s="1"/>
  <c r="O7" i="6"/>
  <c r="N7" i="6"/>
  <c r="M7" i="6"/>
  <c r="J7" i="6"/>
  <c r="I7" i="6"/>
  <c r="F7" i="6"/>
  <c r="E7" i="6"/>
  <c r="M11" i="3"/>
  <c r="M12" i="3"/>
  <c r="L28" i="3"/>
  <c r="K28" i="3"/>
  <c r="K29" i="3" s="1"/>
  <c r="H28" i="3"/>
  <c r="G28" i="3"/>
  <c r="G29" i="3" s="1"/>
  <c r="D28" i="3"/>
  <c r="C28" i="3"/>
  <c r="C29" i="3" s="1"/>
  <c r="L27" i="3"/>
  <c r="H27" i="3"/>
  <c r="D27" i="3"/>
  <c r="D29" i="3" s="1"/>
  <c r="P26" i="3"/>
  <c r="R26" i="3" s="1"/>
  <c r="O26" i="3"/>
  <c r="Q26" i="3" s="1"/>
  <c r="N26" i="3"/>
  <c r="M26" i="3"/>
  <c r="J26" i="3"/>
  <c r="I26" i="3"/>
  <c r="F26" i="3"/>
  <c r="E26" i="3"/>
  <c r="P25" i="3"/>
  <c r="R25" i="3" s="1"/>
  <c r="O25" i="3"/>
  <c r="Q25" i="3" s="1"/>
  <c r="P24" i="3"/>
  <c r="O24" i="3"/>
  <c r="Q24" i="3" s="1"/>
  <c r="N24" i="3"/>
  <c r="M24" i="3"/>
  <c r="J24" i="3"/>
  <c r="I24" i="3"/>
  <c r="F24" i="3"/>
  <c r="E24" i="3"/>
  <c r="P23" i="3"/>
  <c r="R23" i="3" s="1"/>
  <c r="O23" i="3"/>
  <c r="N23" i="3"/>
  <c r="M23" i="3"/>
  <c r="J23" i="3"/>
  <c r="I23" i="3"/>
  <c r="F23" i="3"/>
  <c r="E23" i="3"/>
  <c r="P22" i="3"/>
  <c r="R22" i="3" s="1"/>
  <c r="O22" i="3"/>
  <c r="N22" i="3"/>
  <c r="M22" i="3"/>
  <c r="J22" i="3"/>
  <c r="I22" i="3"/>
  <c r="F22" i="3"/>
  <c r="E22" i="3"/>
  <c r="P21" i="3"/>
  <c r="R21" i="3" s="1"/>
  <c r="O21" i="3"/>
  <c r="E21" i="3"/>
  <c r="P20" i="3"/>
  <c r="R20" i="3" s="1"/>
  <c r="O20" i="3"/>
  <c r="N20" i="3"/>
  <c r="M20" i="3"/>
  <c r="J20" i="3"/>
  <c r="I20" i="3"/>
  <c r="F20" i="3"/>
  <c r="E20" i="3"/>
  <c r="P19" i="3"/>
  <c r="R19" i="3" s="1"/>
  <c r="O19" i="3"/>
  <c r="N19" i="3"/>
  <c r="M19" i="3"/>
  <c r="J19" i="3"/>
  <c r="I19" i="3"/>
  <c r="F19" i="3"/>
  <c r="E19" i="3"/>
  <c r="P18" i="3"/>
  <c r="R18" i="3" s="1"/>
  <c r="O18" i="3"/>
  <c r="N18" i="3"/>
  <c r="M18" i="3"/>
  <c r="J18" i="3"/>
  <c r="I18" i="3"/>
  <c r="F18" i="3"/>
  <c r="E18" i="3"/>
  <c r="P16" i="3"/>
  <c r="R16" i="3" s="1"/>
  <c r="N16" i="3"/>
  <c r="P12" i="3"/>
  <c r="R12" i="3" s="1"/>
  <c r="O12" i="3"/>
  <c r="N12" i="3"/>
  <c r="J12" i="3"/>
  <c r="F12" i="3"/>
  <c r="E12" i="3"/>
  <c r="P11" i="3"/>
  <c r="O11" i="3"/>
  <c r="N11" i="3"/>
  <c r="J11" i="3"/>
  <c r="F11" i="3"/>
  <c r="E11" i="3"/>
  <c r="P10" i="3"/>
  <c r="R10" i="3" s="1"/>
  <c r="O10" i="3"/>
  <c r="N10" i="3"/>
  <c r="M10" i="3"/>
  <c r="J10" i="3"/>
  <c r="I10" i="3"/>
  <c r="F10" i="3"/>
  <c r="E10" i="3"/>
  <c r="P9" i="3"/>
  <c r="R9" i="3" s="1"/>
  <c r="O9" i="3"/>
  <c r="N9" i="3"/>
  <c r="M9" i="3"/>
  <c r="J9" i="3"/>
  <c r="I9" i="3"/>
  <c r="F9" i="3"/>
  <c r="E9" i="3"/>
  <c r="P8" i="3"/>
  <c r="R8" i="3" s="1"/>
  <c r="O8" i="3"/>
  <c r="N8" i="3"/>
  <c r="M8" i="3"/>
  <c r="J8" i="3"/>
  <c r="I8" i="3"/>
  <c r="F8" i="3"/>
  <c r="E8" i="3"/>
  <c r="P7" i="3"/>
  <c r="R7" i="3" s="1"/>
  <c r="O7" i="3"/>
  <c r="N7" i="3"/>
  <c r="M7" i="3"/>
  <c r="J7" i="3"/>
  <c r="I7" i="3"/>
  <c r="F7" i="3"/>
  <c r="E7" i="3"/>
  <c r="R11" i="3" l="1"/>
  <c r="R11" i="7"/>
  <c r="R29" i="7" s="1"/>
  <c r="F27" i="6"/>
  <c r="Q10" i="6"/>
  <c r="O28" i="6"/>
  <c r="G30" i="6"/>
  <c r="F31" i="7"/>
  <c r="N31" i="7"/>
  <c r="F30" i="7"/>
  <c r="N30" i="7"/>
  <c r="L29" i="6"/>
  <c r="O29" i="7"/>
  <c r="J28" i="3"/>
  <c r="N27" i="6"/>
  <c r="J27" i="3"/>
  <c r="R27" i="3"/>
  <c r="F28" i="3"/>
  <c r="N28" i="3"/>
  <c r="L29" i="3"/>
  <c r="J27" i="6"/>
  <c r="R27" i="6"/>
  <c r="E28" i="6"/>
  <c r="M28" i="6"/>
  <c r="C30" i="6"/>
  <c r="J29" i="7"/>
  <c r="J30" i="7"/>
  <c r="E27" i="3"/>
  <c r="M27" i="3"/>
  <c r="M29" i="3" s="1"/>
  <c r="M30" i="3" s="1"/>
  <c r="I28" i="3"/>
  <c r="O28" i="3"/>
  <c r="E27" i="6"/>
  <c r="E29" i="6" s="1"/>
  <c r="M27" i="6"/>
  <c r="F28" i="6"/>
  <c r="F29" i="6" s="1"/>
  <c r="N28" i="6"/>
  <c r="Q22" i="6"/>
  <c r="I29" i="7"/>
  <c r="I30" i="7"/>
  <c r="O30" i="7"/>
  <c r="D31" i="7"/>
  <c r="C32" i="7" s="1"/>
  <c r="F27" i="3"/>
  <c r="N27" i="3"/>
  <c r="N29" i="3" s="1"/>
  <c r="I28" i="6"/>
  <c r="I27" i="3"/>
  <c r="O27" i="3"/>
  <c r="O29" i="3" s="1"/>
  <c r="E28" i="3"/>
  <c r="M28" i="3"/>
  <c r="H29" i="3"/>
  <c r="I27" i="6"/>
  <c r="I29" i="6" s="1"/>
  <c r="O27" i="6"/>
  <c r="J28" i="6"/>
  <c r="E29" i="7"/>
  <c r="M31" i="7"/>
  <c r="M29" i="7"/>
  <c r="E30" i="7"/>
  <c r="M30" i="7"/>
  <c r="H31" i="7"/>
  <c r="G32" i="7" s="1"/>
  <c r="Q8" i="7"/>
  <c r="Q9" i="7"/>
  <c r="Q10" i="7"/>
  <c r="Q11" i="7"/>
  <c r="Q12" i="7"/>
  <c r="Q19" i="7"/>
  <c r="Q20" i="7"/>
  <c r="R26" i="7"/>
  <c r="R30" i="7" s="1"/>
  <c r="Q21" i="7"/>
  <c r="Q22" i="7"/>
  <c r="Q23" i="7"/>
  <c r="Q24" i="7"/>
  <c r="Q25" i="7"/>
  <c r="K31" i="7"/>
  <c r="K32" i="7" s="1"/>
  <c r="Q11" i="6"/>
  <c r="Q12" i="6"/>
  <c r="Q23" i="6"/>
  <c r="Q8" i="6"/>
  <c r="Q9" i="6"/>
  <c r="Q19" i="6"/>
  <c r="Q20" i="6"/>
  <c r="Q21" i="6"/>
  <c r="R24" i="6"/>
  <c r="R28" i="6" s="1"/>
  <c r="K29" i="6"/>
  <c r="Q21" i="3"/>
  <c r="Q22" i="3"/>
  <c r="Q23" i="3"/>
  <c r="Q8" i="3"/>
  <c r="Q9" i="3"/>
  <c r="Q10" i="3"/>
  <c r="Q11" i="3"/>
  <c r="Q12" i="3"/>
  <c r="Q19" i="3"/>
  <c r="Q20" i="3"/>
  <c r="R24" i="3"/>
  <c r="R28" i="3" s="1"/>
  <c r="O31" i="7"/>
  <c r="O29" i="6"/>
  <c r="Q7" i="7"/>
  <c r="Q18" i="7"/>
  <c r="P29" i="7"/>
  <c r="P30" i="7"/>
  <c r="Q7" i="6"/>
  <c r="Q18" i="6"/>
  <c r="P27" i="6"/>
  <c r="P28" i="6"/>
  <c r="C30" i="3"/>
  <c r="G30" i="3"/>
  <c r="K30" i="3"/>
  <c r="Q7" i="3"/>
  <c r="Q18" i="3"/>
  <c r="P27" i="3"/>
  <c r="P28" i="3"/>
  <c r="Q27" i="6" l="1"/>
  <c r="R29" i="3"/>
  <c r="K30" i="6"/>
  <c r="E31" i="7"/>
  <c r="E32" i="7" s="1"/>
  <c r="J29" i="6"/>
  <c r="I31" i="7"/>
  <c r="E29" i="3"/>
  <c r="R29" i="6"/>
  <c r="I30" i="6"/>
  <c r="M29" i="6"/>
  <c r="Q29" i="7"/>
  <c r="M32" i="7"/>
  <c r="F29" i="3"/>
  <c r="E30" i="6"/>
  <c r="J31" i="7"/>
  <c r="I32" i="7" s="1"/>
  <c r="J29" i="3"/>
  <c r="I29" i="3"/>
  <c r="N29" i="6"/>
  <c r="M30" i="6"/>
  <c r="Q28" i="3"/>
  <c r="Q27" i="3"/>
  <c r="R31" i="7"/>
  <c r="Q28" i="6"/>
  <c r="Q29" i="6" s="1"/>
  <c r="Q30" i="6" s="1"/>
  <c r="Q30" i="7"/>
  <c r="P29" i="3"/>
  <c r="O30" i="3" s="1"/>
  <c r="P31" i="7"/>
  <c r="O32" i="7" s="1"/>
  <c r="P29" i="6"/>
  <c r="O30" i="6" s="1"/>
  <c r="E30" i="3" l="1"/>
  <c r="Q31" i="7"/>
  <c r="I30" i="3"/>
  <c r="Q32" i="7"/>
  <c r="Q29" i="3"/>
  <c r="Q30" i="3" s="1"/>
</calcChain>
</file>

<file path=xl/sharedStrings.xml><?xml version="1.0" encoding="utf-8"?>
<sst xmlns="http://schemas.openxmlformats.org/spreadsheetml/2006/main" count="591" uniqueCount="107">
  <si>
    <t>Струка: ШУМАРСТВО И ОБРАДА ДРВЕТА</t>
  </si>
  <si>
    <t>ПРЕДМЕТИ</t>
  </si>
  <si>
    <t>ПРВИ РАЗРЕД</t>
  </si>
  <si>
    <t>ДРУГИ РАЗРЕД</t>
  </si>
  <si>
    <t>ТРЕЋИ РАЗРЕД</t>
  </si>
  <si>
    <t>ЧЕТВРТИ РАЗРЕД</t>
  </si>
  <si>
    <t>УКУПНО</t>
  </si>
  <si>
    <t>НЕД.</t>
  </si>
  <si>
    <t>ГОД.</t>
  </si>
  <si>
    <t>А: ОПШТЕОБРАЗОВНИ ПРЕДМЕТИ</t>
  </si>
  <si>
    <t>T</t>
  </si>
  <si>
    <t>В</t>
  </si>
  <si>
    <t>Српски језик</t>
  </si>
  <si>
    <t>Страни језик</t>
  </si>
  <si>
    <t>Физичко васпитање</t>
  </si>
  <si>
    <t>Математика</t>
  </si>
  <si>
    <t>Информатика</t>
  </si>
  <si>
    <t>Историја</t>
  </si>
  <si>
    <t>Физика</t>
  </si>
  <si>
    <t>Б: СТРУЧНИ ПРЕДМЕТИ</t>
  </si>
  <si>
    <t>Конструисање **</t>
  </si>
  <si>
    <t>Машине и уређаји **</t>
  </si>
  <si>
    <t>Технологија материјала</t>
  </si>
  <si>
    <t>Примјена рачунара</t>
  </si>
  <si>
    <t>Обрада дрвета **</t>
  </si>
  <si>
    <t>Обликовање намјештаја</t>
  </si>
  <si>
    <t>Припрема производње **</t>
  </si>
  <si>
    <t>Хидротермичка обрада дрвета</t>
  </si>
  <si>
    <t>Фурнири и фурнирске плоче</t>
  </si>
  <si>
    <t>Аутоматизација производње</t>
  </si>
  <si>
    <t>Иверице и влакнатице</t>
  </si>
  <si>
    <t xml:space="preserve">Изборни предмет </t>
  </si>
  <si>
    <t>Практична настава</t>
  </si>
  <si>
    <t>Остали облици наставе ***</t>
  </si>
  <si>
    <t>А: УКУПНО ОПШТЕОБРАЗОВНИ ПРЕДМЕТИ</t>
  </si>
  <si>
    <t>Б: УКУПНО СТРУЧНИ ПРЕДМЕТИ</t>
  </si>
  <si>
    <t>УКУПНО А+Б</t>
  </si>
  <si>
    <t>Занимање: ШУМАРСКИ ТЕХНИЧАР</t>
  </si>
  <si>
    <t>Хемија</t>
  </si>
  <si>
    <t>Географија</t>
  </si>
  <si>
    <t>Шумска ботаника</t>
  </si>
  <si>
    <t>Педологија са геологијом</t>
  </si>
  <si>
    <t>Метеорологија с климатологијом</t>
  </si>
  <si>
    <t>Техничко цртање</t>
  </si>
  <si>
    <t>Дендрологија с фитоценологијом</t>
  </si>
  <si>
    <t>Исхрана биљака</t>
  </si>
  <si>
    <t>Расадничарство</t>
  </si>
  <si>
    <t>Ловство</t>
  </si>
  <si>
    <t>Геодезија</t>
  </si>
  <si>
    <t>Искоришћавање шума **</t>
  </si>
  <si>
    <t>Дендрометрија</t>
  </si>
  <si>
    <t>Заштита биљака **</t>
  </si>
  <si>
    <t>Шумске комуникације</t>
  </si>
  <si>
    <t>Основи предузетништва</t>
  </si>
  <si>
    <t>Изборни предмет</t>
  </si>
  <si>
    <t>Занимање: СТОЛАР</t>
  </si>
  <si>
    <t>Конструисање</t>
  </si>
  <si>
    <t>Машине и уређаји</t>
  </si>
  <si>
    <t>Дизајн производа</t>
  </si>
  <si>
    <t>Технологија обраде дрвета</t>
  </si>
  <si>
    <t>Занимање: ШУМАР</t>
  </si>
  <si>
    <t>Меторологија с климатологијом</t>
  </si>
  <si>
    <t>Машине и алати</t>
  </si>
  <si>
    <t>Искоришћавање шума</t>
  </si>
  <si>
    <t>Мјерења у шумарству</t>
  </si>
  <si>
    <t>Заштита шума</t>
  </si>
  <si>
    <t>Занимање: РАСАДНИЧАР</t>
  </si>
  <si>
    <t>Метеорологија са климатологијом</t>
  </si>
  <si>
    <t>Цвјећарска производња</t>
  </si>
  <si>
    <t>Заштита биљака</t>
  </si>
  <si>
    <t>Технологија тапетарске производње</t>
  </si>
  <si>
    <t>Унутрашње декорације</t>
  </si>
  <si>
    <t>Занимање: ПРОИЗВОЂАЧ ПРИМАРНИХ ПРОИЗВОДА ОД ДРВЕТА</t>
  </si>
  <si>
    <t>Заштита дрвета</t>
  </si>
  <si>
    <t>Примарна обрада дрвета</t>
  </si>
  <si>
    <t xml:space="preserve">Демократија и људска права </t>
  </si>
  <si>
    <t>Вјеронаука*</t>
  </si>
  <si>
    <t>Култура религија*</t>
  </si>
  <si>
    <t>Етика*</t>
  </si>
  <si>
    <t>* Ученик бира између Вјеронауке и Културе религија у првом разреду. Ако је одабрао Вјеронауку изучава је четири године. Ако није одабрао Вјеронауку онда у првом и другом разреду изучава Културу религија а у трећем и четвртом Етику.</t>
  </si>
  <si>
    <t>* Ученик бира између Вјеронауке и Културе религија у првом разреду. Ако је одабрао Вјеронауку изучава је три године. Ако није одабрао Вјеронауку онда у првом и другом разреду изучава Културу религија а у трећем Етику.</t>
  </si>
  <si>
    <t>Шумске културе и плантаже</t>
  </si>
  <si>
    <t>Гајење шума</t>
  </si>
  <si>
    <t xml:space="preserve"> </t>
  </si>
  <si>
    <t>Планирање газдовања шумама **</t>
  </si>
  <si>
    <t>Механика</t>
  </si>
  <si>
    <t>Моделирање намјештаја помоћу рачунара**</t>
  </si>
  <si>
    <t>Фурнири и плоче</t>
  </si>
  <si>
    <t xml:space="preserve">Биологија </t>
  </si>
  <si>
    <t>Анатомија и својства дрвета</t>
  </si>
  <si>
    <t>Ергономија у шумарству</t>
  </si>
  <si>
    <t>Екологија шума</t>
  </si>
  <si>
    <t>Машине и алати**</t>
  </si>
  <si>
    <t>Aнатомија и својства дрвета</t>
  </si>
  <si>
    <t>Ботаника</t>
  </si>
  <si>
    <t xml:space="preserve">Дендрологија </t>
  </si>
  <si>
    <t xml:space="preserve">Педологија са геологијом </t>
  </si>
  <si>
    <t>Дендрологија</t>
  </si>
  <si>
    <t>Уређивање шума</t>
  </si>
  <si>
    <t>Пројектна настава****</t>
  </si>
  <si>
    <t>CNC програмирање**</t>
  </si>
  <si>
    <t>** Ознака предмета који се изучава као изборни у IV разреду у складу са Законом.</t>
  </si>
  <si>
    <t>*** До два часа седмично у складу са Законом.</t>
  </si>
  <si>
    <r>
      <t xml:space="preserve">Занимање:  </t>
    </r>
    <r>
      <rPr>
        <b/>
        <sz val="12"/>
        <rFont val="Times New Roman"/>
        <family val="1"/>
      </rPr>
      <t>ТЕХНИЧАР ЗА ОБРАДУ ДРВЕТА CNC</t>
    </r>
  </si>
  <si>
    <t>Занимање: ТАПАТЕР-ДЕКОРАТЕР</t>
  </si>
  <si>
    <t>**** Планиранa Годишњим програмом рада школе у складу са Законом.</t>
  </si>
  <si>
    <t>Основи цвјећарске производње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</si>
</sst>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left" vertical="center" wrapText="1"/>
      <protection locked="0"/>
    </xf>
    <xf numFmtId="1" fontId="2" fillId="0" borderId="28" xfId="0" applyNumberFormat="1" applyFont="1" applyBorder="1" applyAlignment="1" applyProtection="1">
      <alignment horizontal="center" vertical="center"/>
      <protection locked="0"/>
    </xf>
    <xf numFmtId="1" fontId="2" fillId="0" borderId="29" xfId="0" applyNumberFormat="1" applyFont="1" applyBorder="1" applyAlignment="1" applyProtection="1">
      <alignment horizontal="center" vertical="center"/>
      <protection locked="0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 applyProtection="1">
      <alignment horizontal="center" vertical="center"/>
      <protection locked="0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1" fontId="2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wrapText="1"/>
      <protection locked="0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" fontId="2" fillId="0" borderId="5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1" fontId="2" fillId="0" borderId="54" xfId="0" applyNumberFormat="1" applyFont="1" applyBorder="1" applyAlignment="1">
      <alignment horizontal="center" vertical="center" wrapText="1"/>
    </xf>
    <xf numFmtId="1" fontId="2" fillId="0" borderId="53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1" fillId="0" borderId="58" xfId="0" applyFont="1" applyBorder="1" applyAlignment="1" applyProtection="1">
      <alignment horizontal="left" vertical="center" wrapText="1"/>
      <protection locked="0"/>
    </xf>
    <xf numFmtId="0" fontId="2" fillId="0" borderId="58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 applyProtection="1">
      <alignment horizontal="center" vertical="center"/>
      <protection hidden="1"/>
    </xf>
    <xf numFmtId="1" fontId="2" fillId="0" borderId="16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1" fontId="2" fillId="0" borderId="60" xfId="0" applyNumberFormat="1" applyFont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Fill="1" applyBorder="1" applyAlignment="1" applyProtection="1">
      <alignment horizontal="center"/>
      <protection locked="0"/>
    </xf>
    <xf numFmtId="0" fontId="2" fillId="0" borderId="37" xfId="0" applyFont="1" applyFill="1" applyBorder="1" applyAlignment="1" applyProtection="1">
      <alignment horizontal="center"/>
      <protection locked="0"/>
    </xf>
    <xf numFmtId="1" fontId="2" fillId="0" borderId="37" xfId="0" applyNumberFormat="1" applyFont="1" applyFill="1" applyBorder="1" applyAlignment="1" applyProtection="1">
      <alignment horizontal="center" vertical="center"/>
      <protection hidden="1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45" xfId="0" applyFont="1" applyBorder="1" applyAlignment="1">
      <alignment horizontal="center" vertical="center"/>
    </xf>
    <xf numFmtId="1" fontId="2" fillId="0" borderId="61" xfId="0" applyNumberFormat="1" applyFont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1" fontId="2" fillId="0" borderId="65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58" xfId="0" applyFont="1" applyFill="1" applyBorder="1" applyAlignment="1" applyProtection="1">
      <alignment horizontal="left" vertical="center" wrapText="1"/>
      <protection locked="0"/>
    </xf>
    <xf numFmtId="0" fontId="2" fillId="0" borderId="58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1" fontId="2" fillId="0" borderId="28" xfId="0" applyNumberFormat="1" applyFont="1" applyFill="1" applyBorder="1" applyAlignment="1" applyProtection="1">
      <alignment horizontal="center" vertical="center"/>
      <protection locked="0"/>
    </xf>
    <xf numFmtId="1" fontId="2" fillId="0" borderId="29" xfId="0" applyNumberFormat="1" applyFont="1" applyFill="1" applyBorder="1" applyAlignment="1" applyProtection="1">
      <alignment horizontal="center" vertical="center"/>
      <protection locked="0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 applyProtection="1">
      <alignment horizontal="center" vertical="center"/>
      <protection locked="0"/>
    </xf>
    <xf numFmtId="1" fontId="2" fillId="0" borderId="33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 applyProtection="1">
      <alignment horizontal="center" vertical="center"/>
      <protection locked="0"/>
    </xf>
    <xf numFmtId="1" fontId="2" fillId="0" borderId="37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wrapText="1"/>
      <protection locked="0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21" xfId="0" applyFont="1" applyFill="1" applyBorder="1" applyAlignment="1" applyProtection="1">
      <alignment horizontal="center"/>
      <protection locked="0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1" fontId="2" fillId="0" borderId="55" xfId="0" applyNumberFormat="1" applyFont="1" applyFill="1" applyBorder="1" applyAlignment="1">
      <alignment horizontal="center" vertical="center" wrapText="1"/>
    </xf>
    <xf numFmtId="1" fontId="2" fillId="0" borderId="6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1" fontId="2" fillId="0" borderId="18" xfId="0" applyNumberFormat="1" applyFont="1" applyFill="1" applyBorder="1" applyAlignment="1" applyProtection="1">
      <alignment horizontal="center" vertical="center"/>
      <protection locked="0"/>
    </xf>
    <xf numFmtId="1" fontId="2" fillId="0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>
      <alignment horizontal="center" vertical="center" wrapText="1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  <protection locked="0"/>
    </xf>
    <xf numFmtId="1" fontId="2" fillId="0" borderId="42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63" xfId="0" applyNumberFormat="1" applyFont="1" applyBorder="1" applyAlignment="1">
      <alignment horizontal="center"/>
    </xf>
    <xf numFmtId="1" fontId="2" fillId="0" borderId="43" xfId="0" applyNumberFormat="1" applyFont="1" applyBorder="1" applyAlignment="1">
      <alignment horizontal="center"/>
    </xf>
    <xf numFmtId="1" fontId="2" fillId="0" borderId="42" xfId="0" applyNumberFormat="1" applyFont="1" applyBorder="1" applyAlignment="1">
      <alignment horizontal="center"/>
    </xf>
    <xf numFmtId="1" fontId="2" fillId="0" borderId="71" xfId="0" applyNumberFormat="1" applyFont="1" applyBorder="1" applyAlignment="1">
      <alignment horizontal="center" vertical="center"/>
    </xf>
    <xf numFmtId="1" fontId="2" fillId="0" borderId="72" xfId="0" applyNumberFormat="1" applyFont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4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2" borderId="36" xfId="0" applyFont="1" applyFill="1" applyBorder="1" applyAlignment="1" applyProtection="1">
      <alignment horizontal="center"/>
      <protection locked="0"/>
    </xf>
    <xf numFmtId="0" fontId="2" fillId="0" borderId="0" xfId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0" fontId="7" fillId="0" borderId="0" xfId="0" applyFont="1"/>
    <xf numFmtId="1" fontId="2" fillId="0" borderId="53" xfId="0" applyNumberFormat="1" applyFont="1" applyBorder="1" applyAlignment="1">
      <alignment horizontal="center" vertical="center" wrapText="1"/>
    </xf>
    <xf numFmtId="1" fontId="2" fillId="0" borderId="5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1" applyFont="1"/>
    <xf numFmtId="1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1" fontId="2" fillId="0" borderId="33" xfId="0" applyNumberFormat="1" applyFont="1" applyFill="1" applyBorder="1" applyAlignment="1" applyProtection="1">
      <alignment horizontal="center" vertical="center"/>
      <protection locked="0"/>
    </xf>
    <xf numFmtId="1" fontId="2" fillId="0" borderId="34" xfId="0" applyNumberFormat="1" applyFont="1" applyFill="1" applyBorder="1" applyAlignment="1" applyProtection="1">
      <alignment horizontal="center" vertical="center"/>
      <protection locked="0"/>
    </xf>
    <xf numFmtId="1" fontId="2" fillId="0" borderId="34" xfId="0" applyNumberFormat="1" applyFont="1" applyFill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hidden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 applyProtection="1">
      <alignment horizontal="center"/>
      <protection locked="0"/>
    </xf>
    <xf numFmtId="0" fontId="2" fillId="0" borderId="34" xfId="0" applyFont="1" applyFill="1" applyBorder="1" applyAlignment="1" applyProtection="1">
      <alignment horizontal="center"/>
      <protection locked="0"/>
    </xf>
    <xf numFmtId="1" fontId="2" fillId="0" borderId="30" xfId="0" applyNumberFormat="1" applyFont="1" applyFill="1" applyBorder="1" applyAlignment="1" applyProtection="1">
      <alignment horizontal="center" vertical="center"/>
      <protection hidden="1"/>
    </xf>
    <xf numFmtId="0" fontId="2" fillId="0" borderId="28" xfId="0" applyFont="1" applyFill="1" applyBorder="1" applyAlignment="1" applyProtection="1">
      <alignment horizontal="center"/>
      <protection locked="0"/>
    </xf>
    <xf numFmtId="0" fontId="2" fillId="0" borderId="29" xfId="0" applyFont="1" applyFill="1" applyBorder="1" applyAlignment="1" applyProtection="1">
      <alignment horizontal="center"/>
      <protection locked="0"/>
    </xf>
    <xf numFmtId="1" fontId="2" fillId="0" borderId="60" xfId="0" applyNumberFormat="1" applyFont="1" applyFill="1" applyBorder="1" applyAlignment="1">
      <alignment horizontal="center" vertical="center"/>
    </xf>
    <xf numFmtId="0" fontId="2" fillId="0" borderId="59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0" fontId="2" fillId="2" borderId="37" xfId="0" applyFont="1" applyFill="1" applyBorder="1" applyAlignment="1" applyProtection="1">
      <alignment horizontal="center"/>
      <protection locked="0"/>
    </xf>
    <xf numFmtId="1" fontId="2" fillId="0" borderId="53" xfId="0" applyNumberFormat="1" applyFont="1" applyBorder="1" applyAlignment="1">
      <alignment horizontal="center" vertical="center" wrapText="1"/>
    </xf>
    <xf numFmtId="1" fontId="2" fillId="0" borderId="54" xfId="0" applyNumberFormat="1" applyFont="1" applyBorder="1" applyAlignment="1">
      <alignment horizontal="center" vertical="center" wrapText="1"/>
    </xf>
    <xf numFmtId="1" fontId="2" fillId="0" borderId="66" xfId="0" applyNumberFormat="1" applyFont="1" applyBorder="1" applyAlignment="1">
      <alignment horizontal="center" vertical="center" wrapText="1"/>
    </xf>
    <xf numFmtId="1" fontId="2" fillId="0" borderId="54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 wrapText="1"/>
    </xf>
    <xf numFmtId="1" fontId="2" fillId="0" borderId="54" xfId="0" applyNumberFormat="1" applyFont="1" applyFill="1" applyBorder="1" applyAlignment="1">
      <alignment horizontal="center" vertical="center" wrapText="1"/>
    </xf>
    <xf numFmtId="0" fontId="8" fillId="0" borderId="0" xfId="0" applyFont="1"/>
    <xf numFmtId="1" fontId="2" fillId="2" borderId="37" xfId="0" applyNumberFormat="1" applyFont="1" applyFill="1" applyBorder="1" applyAlignment="1" applyProtection="1">
      <alignment horizontal="center" vertical="center"/>
      <protection hidden="1"/>
    </xf>
    <xf numFmtId="1" fontId="2" fillId="2" borderId="38" xfId="0" applyNumberFormat="1" applyFont="1" applyFill="1" applyBorder="1" applyAlignment="1">
      <alignment horizontal="center" vertical="center"/>
    </xf>
    <xf numFmtId="1" fontId="2" fillId="2" borderId="37" xfId="0" applyNumberFormat="1" applyFont="1" applyFill="1" applyBorder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1" fontId="2" fillId="2" borderId="21" xfId="0" applyNumberFormat="1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37" xfId="0" applyFill="1" applyBorder="1"/>
    <xf numFmtId="0" fontId="1" fillId="0" borderId="75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14" xfId="0" applyFont="1" applyFill="1" applyBorder="1"/>
    <xf numFmtId="1" fontId="2" fillId="0" borderId="26" xfId="0" applyNumberFormat="1" applyFont="1" applyFill="1" applyBorder="1" applyAlignment="1" applyProtection="1">
      <alignment horizontal="center" vertical="center"/>
      <protection locked="0"/>
    </xf>
    <xf numFmtId="1" fontId="2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center"/>
      <protection locked="0"/>
    </xf>
    <xf numFmtId="1" fontId="2" fillId="0" borderId="18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1" fontId="2" fillId="0" borderId="53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1" fontId="2" fillId="0" borderId="54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1" fontId="2" fillId="0" borderId="66" xfId="0" applyNumberFormat="1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6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1" fontId="2" fillId="0" borderId="54" xfId="0" applyNumberFormat="1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zoomScaleNormal="100" workbookViewId="0">
      <selection activeCell="A2" sqref="A2:G2"/>
    </sheetView>
  </sheetViews>
  <sheetFormatPr defaultColWidth="9" defaultRowHeight="15" x14ac:dyDescent="0.25"/>
  <cols>
    <col min="1" max="1" width="2.5703125" style="179" bestFit="1" customWidth="1"/>
    <col min="2" max="2" width="38.5703125" style="179" customWidth="1"/>
    <col min="3" max="22" width="7" style="179" customWidth="1"/>
    <col min="23" max="16384" width="9" style="179"/>
  </cols>
  <sheetData>
    <row r="1" spans="1:22" x14ac:dyDescent="0.25">
      <c r="A1" s="292" t="s">
        <v>0</v>
      </c>
      <c r="B1" s="292"/>
      <c r="C1" s="292"/>
      <c r="D1" s="292"/>
      <c r="E1" s="292"/>
      <c r="F1" s="292"/>
      <c r="G1" s="29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2"/>
    </row>
    <row r="2" spans="1:22" x14ac:dyDescent="0.25">
      <c r="A2" s="293" t="s">
        <v>103</v>
      </c>
      <c r="B2" s="293"/>
      <c r="C2" s="293"/>
      <c r="D2" s="293"/>
      <c r="E2" s="293"/>
      <c r="F2" s="293"/>
      <c r="G2" s="293"/>
      <c r="H2" s="93"/>
      <c r="I2" s="93"/>
      <c r="J2" s="93"/>
      <c r="K2" s="93"/>
      <c r="L2" s="1"/>
      <c r="M2" s="1"/>
      <c r="N2" s="1"/>
      <c r="O2" s="1"/>
      <c r="P2" s="1"/>
      <c r="Q2" s="1"/>
      <c r="R2" s="1"/>
      <c r="S2" s="1"/>
      <c r="T2" s="2"/>
      <c r="U2" s="1"/>
      <c r="V2" s="2"/>
    </row>
    <row r="3" spans="1:22" ht="15.75" thickBot="1" x14ac:dyDescent="0.3">
      <c r="A3" s="267"/>
      <c r="B3" s="267"/>
      <c r="C3" s="93"/>
      <c r="D3" s="93"/>
      <c r="E3" s="93"/>
      <c r="F3" s="93"/>
      <c r="G3" s="93"/>
      <c r="H3" s="93"/>
      <c r="I3" s="93"/>
      <c r="J3" s="93"/>
      <c r="K3" s="93"/>
      <c r="L3" s="1"/>
      <c r="M3" s="1"/>
      <c r="N3" s="1"/>
      <c r="O3" s="1"/>
      <c r="P3" s="1"/>
      <c r="Q3" s="1"/>
      <c r="R3" s="1"/>
      <c r="S3" s="1"/>
      <c r="T3" s="2"/>
      <c r="U3" s="1"/>
      <c r="V3" s="2"/>
    </row>
    <row r="4" spans="1:22" ht="15.75" thickTop="1" x14ac:dyDescent="0.25">
      <c r="A4" s="277" t="s">
        <v>1</v>
      </c>
      <c r="B4" s="294"/>
      <c r="C4" s="290" t="s">
        <v>2</v>
      </c>
      <c r="D4" s="281"/>
      <c r="E4" s="281"/>
      <c r="F4" s="291"/>
      <c r="G4" s="281" t="s">
        <v>3</v>
      </c>
      <c r="H4" s="281"/>
      <c r="I4" s="281"/>
      <c r="J4" s="281"/>
      <c r="K4" s="290" t="s">
        <v>4</v>
      </c>
      <c r="L4" s="281"/>
      <c r="M4" s="281"/>
      <c r="N4" s="291"/>
      <c r="O4" s="281" t="s">
        <v>5</v>
      </c>
      <c r="P4" s="281"/>
      <c r="Q4" s="281"/>
      <c r="R4" s="281"/>
      <c r="S4" s="282" t="s">
        <v>6</v>
      </c>
      <c r="T4" s="283"/>
      <c r="U4" s="283"/>
      <c r="V4" s="284"/>
    </row>
    <row r="5" spans="1:22" x14ac:dyDescent="0.25">
      <c r="A5" s="295"/>
      <c r="B5" s="296"/>
      <c r="C5" s="285" t="s">
        <v>7</v>
      </c>
      <c r="D5" s="286"/>
      <c r="E5" s="287" t="s">
        <v>8</v>
      </c>
      <c r="F5" s="288"/>
      <c r="G5" s="289" t="s">
        <v>7</v>
      </c>
      <c r="H5" s="286"/>
      <c r="I5" s="287" t="s">
        <v>8</v>
      </c>
      <c r="J5" s="289"/>
      <c r="K5" s="285" t="s">
        <v>7</v>
      </c>
      <c r="L5" s="286"/>
      <c r="M5" s="287" t="s">
        <v>8</v>
      </c>
      <c r="N5" s="288"/>
      <c r="O5" s="289" t="s">
        <v>7</v>
      </c>
      <c r="P5" s="286"/>
      <c r="Q5" s="287" t="s">
        <v>8</v>
      </c>
      <c r="R5" s="288"/>
      <c r="S5" s="289" t="s">
        <v>7</v>
      </c>
      <c r="T5" s="286"/>
      <c r="U5" s="287" t="s">
        <v>8</v>
      </c>
      <c r="V5" s="288"/>
    </row>
    <row r="6" spans="1:22" ht="15.75" thickBot="1" x14ac:dyDescent="0.3">
      <c r="A6" s="269" t="s">
        <v>9</v>
      </c>
      <c r="B6" s="270"/>
      <c r="C6" s="185" t="s">
        <v>10</v>
      </c>
      <c r="D6" s="186" t="s">
        <v>11</v>
      </c>
      <c r="E6" s="186" t="s">
        <v>10</v>
      </c>
      <c r="F6" s="187" t="s">
        <v>11</v>
      </c>
      <c r="G6" s="188" t="s">
        <v>10</v>
      </c>
      <c r="H6" s="186" t="s">
        <v>11</v>
      </c>
      <c r="I6" s="186" t="s">
        <v>10</v>
      </c>
      <c r="J6" s="189" t="s">
        <v>11</v>
      </c>
      <c r="K6" s="185" t="s">
        <v>10</v>
      </c>
      <c r="L6" s="186" t="s">
        <v>11</v>
      </c>
      <c r="M6" s="186" t="s">
        <v>10</v>
      </c>
      <c r="N6" s="187" t="s">
        <v>11</v>
      </c>
      <c r="O6" s="188" t="s">
        <v>10</v>
      </c>
      <c r="P6" s="186" t="s">
        <v>11</v>
      </c>
      <c r="Q6" s="186" t="s">
        <v>10</v>
      </c>
      <c r="R6" s="187" t="s">
        <v>11</v>
      </c>
      <c r="S6" s="190" t="s">
        <v>10</v>
      </c>
      <c r="T6" s="182" t="s">
        <v>11</v>
      </c>
      <c r="U6" s="182" t="s">
        <v>10</v>
      </c>
      <c r="V6" s="191" t="s">
        <v>11</v>
      </c>
    </row>
    <row r="7" spans="1:22" x14ac:dyDescent="0.25">
      <c r="A7" s="14">
        <v>1</v>
      </c>
      <c r="B7" s="15" t="s">
        <v>12</v>
      </c>
      <c r="C7" s="16">
        <v>3</v>
      </c>
      <c r="D7" s="17"/>
      <c r="E7" s="18">
        <f>IF(C7&gt;0,C7*34, " ")</f>
        <v>102</v>
      </c>
      <c r="F7" s="19" t="str">
        <f>IF(D7&gt;0,D7*34, " ")</f>
        <v xml:space="preserve"> </v>
      </c>
      <c r="G7" s="20">
        <v>3</v>
      </c>
      <c r="H7" s="17"/>
      <c r="I7" s="18">
        <f>IF(G7&gt;0,G7*34, " ")</f>
        <v>102</v>
      </c>
      <c r="J7" s="19" t="str">
        <f>IF(H7&gt;0,H7*34, " ")</f>
        <v xml:space="preserve"> </v>
      </c>
      <c r="K7" s="16">
        <v>3</v>
      </c>
      <c r="L7" s="17"/>
      <c r="M7" s="18">
        <f>IF(K7&gt;0,K7*34, " ")</f>
        <v>102</v>
      </c>
      <c r="N7" s="19" t="str">
        <f>IF(L7&gt;0,L7*34, " ")</f>
        <v xml:space="preserve"> </v>
      </c>
      <c r="O7" s="20">
        <v>3</v>
      </c>
      <c r="P7" s="17"/>
      <c r="Q7" s="18">
        <f>IF(O7&gt;0, O7*32, " ")</f>
        <v>96</v>
      </c>
      <c r="R7" s="19" t="str">
        <f>IF(P7&gt;0,P7*32, " ")</f>
        <v xml:space="preserve"> </v>
      </c>
      <c r="S7" s="21">
        <f>IF(C7+G7+K7+O7&gt;0,C7+G7+K7+O7, " ")</f>
        <v>12</v>
      </c>
      <c r="T7" s="22" t="str">
        <f>IF(D7+H7+L7+P7&gt;0, D7+H7+L7+P7, " ")</f>
        <v xml:space="preserve"> </v>
      </c>
      <c r="U7" s="22">
        <f>IF(S7&lt;&gt;" ", (IF(E7&lt;&gt;" ", E7, 0)+IF(I7&lt;&gt;" ", I7, 0)+IF(M7&lt;&gt;" ", M7, 0)+IF(Q7&lt;&gt;" ", Q7, 0)), " ")</f>
        <v>402</v>
      </c>
      <c r="V7" s="23" t="str">
        <f>IF(T7&lt;&gt;" ", (IF(F7&lt;&gt;" ", F7, 0)+IF(J7&lt;&gt;" ", J7, 0)+IF(N7&lt;&gt;" ", N7, 0)+IF(R7&lt;&gt;" ", R7, 0)), " ")</f>
        <v xml:space="preserve"> </v>
      </c>
    </row>
    <row r="8" spans="1:22" x14ac:dyDescent="0.25">
      <c r="A8" s="14">
        <v>2</v>
      </c>
      <c r="B8" s="25" t="s">
        <v>13</v>
      </c>
      <c r="C8" s="26">
        <v>2</v>
      </c>
      <c r="D8" s="27"/>
      <c r="E8" s="28">
        <f>IF(C8&gt;0,C8*34, " ")</f>
        <v>68</v>
      </c>
      <c r="F8" s="29" t="str">
        <f>IF(D8&gt;0,D8*34, " ")</f>
        <v xml:space="preserve"> </v>
      </c>
      <c r="G8" s="30">
        <v>2</v>
      </c>
      <c r="H8" s="27"/>
      <c r="I8" s="28">
        <f>IF(G8&gt;0,G8*34, " ")</f>
        <v>68</v>
      </c>
      <c r="J8" s="29" t="str">
        <f>IF(H8&gt;0,H8*34, " ")</f>
        <v xml:space="preserve"> </v>
      </c>
      <c r="K8" s="26">
        <v>2</v>
      </c>
      <c r="L8" s="27"/>
      <c r="M8" s="28">
        <f>IF(K8&gt;0,K8*34, " ")</f>
        <v>68</v>
      </c>
      <c r="N8" s="29" t="str">
        <f>IF(L8&gt;0,L8*34, " ")</f>
        <v xml:space="preserve"> </v>
      </c>
      <c r="O8" s="30">
        <v>2</v>
      </c>
      <c r="P8" s="27"/>
      <c r="Q8" s="28">
        <f>IF(O8&gt;0,O8*32, " ")</f>
        <v>64</v>
      </c>
      <c r="R8" s="29" t="str">
        <f>IF(P8&gt;0,P8*34, " ")</f>
        <v xml:space="preserve"> </v>
      </c>
      <c r="S8" s="31">
        <f t="shared" ref="S8:S15" si="0">IF(C8+G8+K8+O8&gt;0,C8+G8+K8+O8, " ")</f>
        <v>8</v>
      </c>
      <c r="T8" s="28" t="str">
        <f t="shared" ref="T8:T15" si="1">IF(D8+H8+L8+P8&gt;0, D8+H8+L8+P8, " ")</f>
        <v xml:space="preserve"> </v>
      </c>
      <c r="U8" s="28">
        <f t="shared" ref="U8:V17" si="2">IF(S8&lt;&gt;" ", (IF(E8&lt;&gt;" ", E8, 0)+IF(I8&lt;&gt;" ", I8, 0)+IF(M8&lt;&gt;" ", M8, 0)+IF(Q8&lt;&gt;" ", Q8, 0)), " ")</f>
        <v>268</v>
      </c>
      <c r="V8" s="29" t="str">
        <f t="shared" si="2"/>
        <v xml:space="preserve"> </v>
      </c>
    </row>
    <row r="9" spans="1:22" x14ac:dyDescent="0.25">
      <c r="A9" s="14">
        <v>3</v>
      </c>
      <c r="B9" s="25" t="s">
        <v>14</v>
      </c>
      <c r="C9" s="26">
        <v>2</v>
      </c>
      <c r="D9" s="27"/>
      <c r="E9" s="28">
        <f t="shared" ref="E9:F17" si="3">IF(C9&gt;0,C9*34, " ")</f>
        <v>68</v>
      </c>
      <c r="F9" s="29" t="str">
        <f t="shared" si="3"/>
        <v xml:space="preserve"> </v>
      </c>
      <c r="G9" s="27">
        <v>2</v>
      </c>
      <c r="H9" s="27"/>
      <c r="I9" s="28">
        <f t="shared" ref="I9:J17" si="4">IF(G9&gt;0,G9*34, " ")</f>
        <v>68</v>
      </c>
      <c r="J9" s="29" t="str">
        <f t="shared" si="4"/>
        <v xml:space="preserve"> </v>
      </c>
      <c r="K9" s="26">
        <v>2</v>
      </c>
      <c r="L9" s="27"/>
      <c r="M9" s="28">
        <f t="shared" ref="M9:N18" si="5">IF(K9&gt;0,K9*34, " ")</f>
        <v>68</v>
      </c>
      <c r="N9" s="29" t="str">
        <f t="shared" si="5"/>
        <v xml:space="preserve"> </v>
      </c>
      <c r="O9" s="30">
        <v>2</v>
      </c>
      <c r="P9" s="27"/>
      <c r="Q9" s="28">
        <f t="shared" ref="Q9:R18" si="6">IF(O9&gt;0,O9*32, " ")</f>
        <v>64</v>
      </c>
      <c r="R9" s="29" t="str">
        <f t="shared" si="6"/>
        <v xml:space="preserve"> </v>
      </c>
      <c r="S9" s="31">
        <f t="shared" si="0"/>
        <v>8</v>
      </c>
      <c r="T9" s="28" t="str">
        <f t="shared" si="1"/>
        <v xml:space="preserve"> </v>
      </c>
      <c r="U9" s="28">
        <f t="shared" si="2"/>
        <v>268</v>
      </c>
      <c r="V9" s="29" t="str">
        <f t="shared" si="2"/>
        <v xml:space="preserve"> </v>
      </c>
    </row>
    <row r="10" spans="1:22" x14ac:dyDescent="0.25">
      <c r="A10" s="14">
        <v>4</v>
      </c>
      <c r="B10" s="32" t="s">
        <v>15</v>
      </c>
      <c r="C10" s="26">
        <v>3</v>
      </c>
      <c r="D10" s="27"/>
      <c r="E10" s="28">
        <f t="shared" si="3"/>
        <v>102</v>
      </c>
      <c r="F10" s="29" t="str">
        <f t="shared" si="3"/>
        <v xml:space="preserve"> </v>
      </c>
      <c r="G10" s="27">
        <v>3</v>
      </c>
      <c r="H10" s="27"/>
      <c r="I10" s="28">
        <f t="shared" si="4"/>
        <v>102</v>
      </c>
      <c r="J10" s="29" t="str">
        <f t="shared" si="4"/>
        <v xml:space="preserve"> </v>
      </c>
      <c r="K10" s="26">
        <v>3</v>
      </c>
      <c r="L10" s="27"/>
      <c r="M10" s="28">
        <f t="shared" si="5"/>
        <v>102</v>
      </c>
      <c r="N10" s="29" t="str">
        <f t="shared" si="5"/>
        <v xml:space="preserve"> </v>
      </c>
      <c r="O10" s="30">
        <v>3</v>
      </c>
      <c r="P10" s="27"/>
      <c r="Q10" s="28">
        <f t="shared" si="6"/>
        <v>96</v>
      </c>
      <c r="R10" s="29" t="str">
        <f t="shared" si="6"/>
        <v xml:space="preserve"> </v>
      </c>
      <c r="S10" s="31">
        <f t="shared" si="0"/>
        <v>12</v>
      </c>
      <c r="T10" s="28" t="str">
        <f t="shared" si="1"/>
        <v xml:space="preserve"> </v>
      </c>
      <c r="U10" s="28">
        <f t="shared" si="2"/>
        <v>402</v>
      </c>
      <c r="V10" s="29" t="str">
        <f t="shared" si="2"/>
        <v xml:space="preserve"> </v>
      </c>
    </row>
    <row r="11" spans="1:22" x14ac:dyDescent="0.25">
      <c r="A11" s="14">
        <v>5</v>
      </c>
      <c r="B11" s="32" t="s">
        <v>16</v>
      </c>
      <c r="C11" s="26"/>
      <c r="D11" s="27">
        <v>2</v>
      </c>
      <c r="E11" s="28" t="str">
        <f t="shared" si="3"/>
        <v xml:space="preserve"> </v>
      </c>
      <c r="F11" s="29">
        <f t="shared" si="3"/>
        <v>68</v>
      </c>
      <c r="G11" s="27"/>
      <c r="H11" s="27"/>
      <c r="I11" s="28" t="str">
        <f t="shared" si="4"/>
        <v xml:space="preserve"> </v>
      </c>
      <c r="J11" s="29" t="str">
        <f t="shared" si="4"/>
        <v xml:space="preserve"> </v>
      </c>
      <c r="K11" s="26"/>
      <c r="L11" s="27"/>
      <c r="M11" s="28" t="str">
        <f t="shared" si="5"/>
        <v xml:space="preserve"> </v>
      </c>
      <c r="N11" s="29" t="str">
        <f t="shared" si="5"/>
        <v xml:space="preserve"> </v>
      </c>
      <c r="O11" s="30"/>
      <c r="P11" s="27"/>
      <c r="Q11" s="28" t="str">
        <f t="shared" si="6"/>
        <v xml:space="preserve"> </v>
      </c>
      <c r="R11" s="29" t="str">
        <f t="shared" si="6"/>
        <v xml:space="preserve"> </v>
      </c>
      <c r="S11" s="31" t="str">
        <f t="shared" si="0"/>
        <v xml:space="preserve"> </v>
      </c>
      <c r="T11" s="28">
        <f t="shared" si="1"/>
        <v>2</v>
      </c>
      <c r="U11" s="28" t="str">
        <f t="shared" si="2"/>
        <v xml:space="preserve"> </v>
      </c>
      <c r="V11" s="29">
        <f t="shared" si="2"/>
        <v>68</v>
      </c>
    </row>
    <row r="12" spans="1:22" x14ac:dyDescent="0.25">
      <c r="A12" s="14">
        <v>6</v>
      </c>
      <c r="B12" s="25" t="s">
        <v>17</v>
      </c>
      <c r="C12" s="26">
        <v>2</v>
      </c>
      <c r="D12" s="27"/>
      <c r="E12" s="28">
        <f t="shared" si="3"/>
        <v>68</v>
      </c>
      <c r="F12" s="29" t="str">
        <f t="shared" si="3"/>
        <v xml:space="preserve"> </v>
      </c>
      <c r="G12" s="27"/>
      <c r="H12" s="27"/>
      <c r="I12" s="28" t="str">
        <f t="shared" si="4"/>
        <v xml:space="preserve"> </v>
      </c>
      <c r="J12" s="29" t="str">
        <f t="shared" si="4"/>
        <v xml:space="preserve"> </v>
      </c>
      <c r="K12" s="26"/>
      <c r="L12" s="27"/>
      <c r="M12" s="28" t="str">
        <f t="shared" si="5"/>
        <v xml:space="preserve"> </v>
      </c>
      <c r="N12" s="29" t="str">
        <f t="shared" si="5"/>
        <v xml:space="preserve"> </v>
      </c>
      <c r="O12" s="30"/>
      <c r="P12" s="27"/>
      <c r="Q12" s="28" t="str">
        <f t="shared" si="6"/>
        <v xml:space="preserve"> </v>
      </c>
      <c r="R12" s="29" t="str">
        <f t="shared" si="6"/>
        <v xml:space="preserve"> </v>
      </c>
      <c r="S12" s="31">
        <f t="shared" si="0"/>
        <v>2</v>
      </c>
      <c r="T12" s="28" t="str">
        <f t="shared" si="1"/>
        <v xml:space="preserve"> </v>
      </c>
      <c r="U12" s="28">
        <f t="shared" si="2"/>
        <v>68</v>
      </c>
      <c r="V12" s="29" t="str">
        <f t="shared" si="2"/>
        <v xml:space="preserve"> </v>
      </c>
    </row>
    <row r="13" spans="1:22" x14ac:dyDescent="0.25">
      <c r="A13" s="14">
        <v>7</v>
      </c>
      <c r="B13" s="25" t="s">
        <v>88</v>
      </c>
      <c r="C13" s="26">
        <v>2</v>
      </c>
      <c r="D13" s="27"/>
      <c r="E13" s="28">
        <f t="shared" si="3"/>
        <v>68</v>
      </c>
      <c r="F13" s="29"/>
      <c r="G13" s="27"/>
      <c r="H13" s="27"/>
      <c r="I13" s="28"/>
      <c r="J13" s="29"/>
      <c r="K13" s="26"/>
      <c r="L13" s="27"/>
      <c r="M13" s="28"/>
      <c r="N13" s="29"/>
      <c r="O13" s="30"/>
      <c r="P13" s="27"/>
      <c r="Q13" s="28"/>
      <c r="R13" s="29"/>
      <c r="S13" s="31">
        <f t="shared" si="0"/>
        <v>2</v>
      </c>
      <c r="T13" s="28"/>
      <c r="U13" s="28">
        <f t="shared" si="2"/>
        <v>68</v>
      </c>
      <c r="V13" s="29"/>
    </row>
    <row r="14" spans="1:22" x14ac:dyDescent="0.25">
      <c r="A14" s="14">
        <v>8</v>
      </c>
      <c r="B14" s="25" t="s">
        <v>75</v>
      </c>
      <c r="C14" s="26"/>
      <c r="D14" s="27"/>
      <c r="E14" s="28" t="str">
        <f t="shared" si="3"/>
        <v xml:space="preserve"> </v>
      </c>
      <c r="F14" s="29" t="str">
        <f t="shared" si="3"/>
        <v xml:space="preserve"> </v>
      </c>
      <c r="G14" s="27"/>
      <c r="H14" s="27"/>
      <c r="I14" s="28" t="str">
        <f t="shared" si="4"/>
        <v xml:space="preserve"> </v>
      </c>
      <c r="J14" s="29" t="str">
        <f t="shared" si="4"/>
        <v xml:space="preserve"> </v>
      </c>
      <c r="K14" s="26">
        <v>2</v>
      </c>
      <c r="L14" s="27"/>
      <c r="M14" s="28">
        <f t="shared" si="5"/>
        <v>68</v>
      </c>
      <c r="N14" s="29" t="str">
        <f t="shared" si="5"/>
        <v xml:space="preserve"> </v>
      </c>
      <c r="O14" s="30"/>
      <c r="P14" s="27"/>
      <c r="Q14" s="28" t="str">
        <f t="shared" si="6"/>
        <v xml:space="preserve"> </v>
      </c>
      <c r="R14" s="29" t="str">
        <f t="shared" si="6"/>
        <v xml:space="preserve"> </v>
      </c>
      <c r="S14" s="31">
        <v>2</v>
      </c>
      <c r="T14" s="28" t="str">
        <f t="shared" si="1"/>
        <v xml:space="preserve"> </v>
      </c>
      <c r="U14" s="28">
        <f t="shared" si="2"/>
        <v>68</v>
      </c>
      <c r="V14" s="29" t="str">
        <f t="shared" si="2"/>
        <v xml:space="preserve"> </v>
      </c>
    </row>
    <row r="15" spans="1:22" x14ac:dyDescent="0.25">
      <c r="A15" s="14">
        <v>9</v>
      </c>
      <c r="B15" s="25" t="s">
        <v>18</v>
      </c>
      <c r="C15" s="26">
        <v>2</v>
      </c>
      <c r="D15" s="27"/>
      <c r="E15" s="28">
        <f t="shared" si="3"/>
        <v>68</v>
      </c>
      <c r="F15" s="29" t="str">
        <f t="shared" si="3"/>
        <v xml:space="preserve"> </v>
      </c>
      <c r="G15" s="27"/>
      <c r="H15" s="27"/>
      <c r="I15" s="28" t="str">
        <f t="shared" si="4"/>
        <v xml:space="preserve"> </v>
      </c>
      <c r="J15" s="29" t="str">
        <f t="shared" si="4"/>
        <v xml:space="preserve"> </v>
      </c>
      <c r="K15" s="26"/>
      <c r="L15" s="27"/>
      <c r="M15" s="28" t="str">
        <f t="shared" si="5"/>
        <v xml:space="preserve"> </v>
      </c>
      <c r="N15" s="29" t="str">
        <f t="shared" si="5"/>
        <v xml:space="preserve"> </v>
      </c>
      <c r="O15" s="30"/>
      <c r="P15" s="27"/>
      <c r="Q15" s="28" t="str">
        <f t="shared" si="6"/>
        <v xml:space="preserve"> </v>
      </c>
      <c r="R15" s="29" t="str">
        <f t="shared" si="6"/>
        <v xml:space="preserve"> </v>
      </c>
      <c r="S15" s="31">
        <f t="shared" si="0"/>
        <v>2</v>
      </c>
      <c r="T15" s="28" t="str">
        <f t="shared" si="1"/>
        <v xml:space="preserve"> </v>
      </c>
      <c r="U15" s="28">
        <f t="shared" si="2"/>
        <v>68</v>
      </c>
      <c r="V15" s="29" t="str">
        <f t="shared" si="2"/>
        <v xml:space="preserve"> </v>
      </c>
    </row>
    <row r="16" spans="1:22" x14ac:dyDescent="0.25">
      <c r="A16" s="14">
        <v>10</v>
      </c>
      <c r="B16" s="160" t="s">
        <v>76</v>
      </c>
      <c r="C16" s="26">
        <v>1</v>
      </c>
      <c r="D16" s="27"/>
      <c r="E16" s="28">
        <f t="shared" si="3"/>
        <v>34</v>
      </c>
      <c r="F16" s="29"/>
      <c r="G16" s="27">
        <v>1</v>
      </c>
      <c r="H16" s="27"/>
      <c r="I16" s="28">
        <f t="shared" si="4"/>
        <v>34</v>
      </c>
      <c r="J16" s="29"/>
      <c r="K16" s="26">
        <v>1</v>
      </c>
      <c r="L16" s="27"/>
      <c r="M16" s="28">
        <f t="shared" si="5"/>
        <v>34</v>
      </c>
      <c r="N16" s="29"/>
      <c r="O16" s="30">
        <v>1</v>
      </c>
      <c r="P16" s="27"/>
      <c r="Q16" s="28">
        <f t="shared" si="6"/>
        <v>32</v>
      </c>
      <c r="R16" s="29"/>
      <c r="S16" s="21">
        <f t="shared" ref="S16:S17" si="7">C16+G16+K16+O16</f>
        <v>4</v>
      </c>
      <c r="T16" s="22"/>
      <c r="U16" s="22">
        <f t="shared" si="2"/>
        <v>134</v>
      </c>
      <c r="V16" s="23"/>
    </row>
    <row r="17" spans="1:22" x14ac:dyDescent="0.25">
      <c r="A17" s="14">
        <v>11</v>
      </c>
      <c r="B17" s="25" t="s">
        <v>77</v>
      </c>
      <c r="C17" s="26">
        <v>1</v>
      </c>
      <c r="D17" s="27"/>
      <c r="E17" s="28">
        <f t="shared" si="3"/>
        <v>34</v>
      </c>
      <c r="F17" s="29"/>
      <c r="G17" s="27">
        <v>1</v>
      </c>
      <c r="H17" s="27"/>
      <c r="I17" s="28">
        <f t="shared" si="4"/>
        <v>34</v>
      </c>
      <c r="J17" s="29"/>
      <c r="K17" s="26"/>
      <c r="L17" s="27"/>
      <c r="M17" s="28" t="str">
        <f t="shared" si="5"/>
        <v xml:space="preserve"> </v>
      </c>
      <c r="N17" s="29"/>
      <c r="O17" s="30"/>
      <c r="P17" s="27"/>
      <c r="Q17" s="28" t="str">
        <f t="shared" si="6"/>
        <v xml:space="preserve"> </v>
      </c>
      <c r="R17" s="29"/>
      <c r="S17" s="31">
        <f t="shared" si="7"/>
        <v>2</v>
      </c>
      <c r="T17" s="69"/>
      <c r="U17" s="28">
        <f t="shared" si="2"/>
        <v>68</v>
      </c>
      <c r="V17" s="68"/>
    </row>
    <row r="18" spans="1:22" ht="15.75" thickBot="1" x14ac:dyDescent="0.3">
      <c r="A18" s="14">
        <v>12</v>
      </c>
      <c r="B18" s="25" t="s">
        <v>78</v>
      </c>
      <c r="C18" s="26"/>
      <c r="D18" s="27"/>
      <c r="E18" s="28" t="str">
        <f>IF(C18&gt;0,C18*34, " ")</f>
        <v xml:space="preserve"> </v>
      </c>
      <c r="F18" s="29"/>
      <c r="G18" s="27"/>
      <c r="H18" s="27"/>
      <c r="I18" s="28"/>
      <c r="J18" s="29"/>
      <c r="K18" s="26">
        <v>1</v>
      </c>
      <c r="L18" s="27"/>
      <c r="M18" s="28">
        <f t="shared" si="5"/>
        <v>34</v>
      </c>
      <c r="N18" s="29"/>
      <c r="O18" s="30">
        <v>1</v>
      </c>
      <c r="P18" s="27"/>
      <c r="Q18" s="28">
        <f t="shared" si="6"/>
        <v>32</v>
      </c>
      <c r="R18" s="29"/>
      <c r="S18" s="33">
        <f>C18+G18+K18+O18</f>
        <v>2</v>
      </c>
      <c r="T18" s="34">
        <f>D18+H18+L18+P18</f>
        <v>0</v>
      </c>
      <c r="U18" s="34">
        <f>IF(S18&lt;&gt;" ", (IF(E18&lt;&gt;" ", E18, 0)+IF(I18&lt;&gt;" ", I18, 0)+IF(M18&lt;&gt;" ", M18, 0)+IF(Q18&lt;&gt;" ", Q18, 0)), " ")</f>
        <v>66</v>
      </c>
      <c r="V18" s="35">
        <f>IF(T18&lt;&gt;" ", (IF(F18&lt;&gt;" ", F18, 0)+IF(J18&lt;&gt;" ", J18, 0)+IF(N18&lt;&gt;" ", N18, 0)+IF(R18&lt;&gt;" ", R18, 0)), " ")</f>
        <v>0</v>
      </c>
    </row>
    <row r="19" spans="1:22" ht="15.75" thickBot="1" x14ac:dyDescent="0.3">
      <c r="A19" s="271" t="s">
        <v>19</v>
      </c>
      <c r="B19" s="272"/>
      <c r="C19" s="192" t="s">
        <v>10</v>
      </c>
      <c r="D19" s="184" t="s">
        <v>11</v>
      </c>
      <c r="E19" s="184" t="s">
        <v>10</v>
      </c>
      <c r="F19" s="193" t="s">
        <v>11</v>
      </c>
      <c r="G19" s="194" t="s">
        <v>10</v>
      </c>
      <c r="H19" s="184" t="s">
        <v>11</v>
      </c>
      <c r="I19" s="184" t="s">
        <v>10</v>
      </c>
      <c r="J19" s="183" t="s">
        <v>11</v>
      </c>
      <c r="K19" s="192" t="s">
        <v>10</v>
      </c>
      <c r="L19" s="184" t="s">
        <v>11</v>
      </c>
      <c r="M19" s="184" t="s">
        <v>10</v>
      </c>
      <c r="N19" s="193" t="s">
        <v>11</v>
      </c>
      <c r="O19" s="194" t="s">
        <v>10</v>
      </c>
      <c r="P19" s="184" t="s">
        <v>11</v>
      </c>
      <c r="Q19" s="184" t="s">
        <v>10</v>
      </c>
      <c r="R19" s="193" t="s">
        <v>11</v>
      </c>
      <c r="S19" s="194" t="s">
        <v>10</v>
      </c>
      <c r="T19" s="184" t="s">
        <v>11</v>
      </c>
      <c r="U19" s="184" t="s">
        <v>10</v>
      </c>
      <c r="V19" s="193" t="s">
        <v>11</v>
      </c>
    </row>
    <row r="20" spans="1:22" x14ac:dyDescent="0.25">
      <c r="A20" s="24">
        <v>1</v>
      </c>
      <c r="B20" s="25" t="s">
        <v>20</v>
      </c>
      <c r="C20" s="41">
        <v>2</v>
      </c>
      <c r="D20" s="42">
        <v>2</v>
      </c>
      <c r="E20" s="28">
        <f t="shared" ref="E20:F36" si="8">IF(C20&gt;0,C20*34, " ")</f>
        <v>68</v>
      </c>
      <c r="F20" s="29">
        <f t="shared" si="8"/>
        <v>68</v>
      </c>
      <c r="G20" s="42">
        <v>2</v>
      </c>
      <c r="H20" s="42">
        <v>2</v>
      </c>
      <c r="I20" s="28">
        <f t="shared" ref="I20:J36" si="9">IF(G20&gt;0,G20*34, " ")</f>
        <v>68</v>
      </c>
      <c r="J20" s="29">
        <f t="shared" si="9"/>
        <v>68</v>
      </c>
      <c r="K20" s="41">
        <v>2</v>
      </c>
      <c r="L20" s="42"/>
      <c r="M20" s="28">
        <f t="shared" ref="M20:N36" si="10">IF(K20&gt;0,K20*34, " ")</f>
        <v>68</v>
      </c>
      <c r="N20" s="29" t="str">
        <f t="shared" si="10"/>
        <v xml:space="preserve"> </v>
      </c>
      <c r="O20" s="42"/>
      <c r="P20" s="42"/>
      <c r="Q20" s="28" t="str">
        <f t="shared" ref="Q20:R36" si="11">IF(O20&gt;0,O20*32, " ")</f>
        <v xml:space="preserve"> </v>
      </c>
      <c r="R20" s="29" t="str">
        <f t="shared" si="11"/>
        <v xml:space="preserve"> </v>
      </c>
      <c r="S20" s="21">
        <f>IF(C20+G20+K20+O20&gt;0,C20+G20+K20+O20, " ")</f>
        <v>6</v>
      </c>
      <c r="T20" s="22">
        <f>IF(D20+H20+L20+P20&gt;0, D20+H20+L20+P20, " ")</f>
        <v>4</v>
      </c>
      <c r="U20" s="22">
        <f>IF(S20&lt;&gt;" ", (IF(E20&lt;&gt;" ", E20, 0)+IF(I20&lt;&gt;" ", I20, 0)+IF(M20&lt;&gt;" ", M20, 0)+IF(Q20&lt;&gt;" ", Q20, 0)), " ")</f>
        <v>204</v>
      </c>
      <c r="V20" s="23">
        <f>IF(T20&lt;&gt;" ", (IF(F20&lt;&gt;" ", F20, 0)+IF(J20&lt;&gt;" ", J20, 0)+IF(N20&lt;&gt;" ", N20, 0)+IF(R20&lt;&gt;" ", R20, 0)), " ")</f>
        <v>136</v>
      </c>
    </row>
    <row r="21" spans="1:22" x14ac:dyDescent="0.25">
      <c r="A21" s="24">
        <v>2</v>
      </c>
      <c r="B21" s="25" t="s">
        <v>21</v>
      </c>
      <c r="C21" s="41">
        <v>2</v>
      </c>
      <c r="D21" s="42"/>
      <c r="E21" s="28">
        <f t="shared" si="8"/>
        <v>68</v>
      </c>
      <c r="F21" s="29" t="str">
        <f t="shared" si="8"/>
        <v xml:space="preserve"> </v>
      </c>
      <c r="G21" s="42">
        <v>2</v>
      </c>
      <c r="H21" s="42"/>
      <c r="I21" s="28">
        <f t="shared" si="9"/>
        <v>68</v>
      </c>
      <c r="J21" s="29" t="str">
        <f t="shared" si="9"/>
        <v xml:space="preserve"> </v>
      </c>
      <c r="K21" s="176">
        <v>2</v>
      </c>
      <c r="L21" s="42"/>
      <c r="M21" s="28">
        <f t="shared" si="10"/>
        <v>68</v>
      </c>
      <c r="N21" s="29" t="str">
        <f t="shared" si="10"/>
        <v xml:space="preserve"> </v>
      </c>
      <c r="O21" s="42"/>
      <c r="P21" s="42"/>
      <c r="Q21" s="28" t="str">
        <f t="shared" si="11"/>
        <v xml:space="preserve"> </v>
      </c>
      <c r="R21" s="29" t="str">
        <f t="shared" si="11"/>
        <v xml:space="preserve"> </v>
      </c>
      <c r="S21" s="31">
        <f t="shared" ref="S21:S34" si="12">IF(C21+G21+K21+O21&gt;0,C21+G21+K21+O21, " ")</f>
        <v>6</v>
      </c>
      <c r="T21" s="28" t="str">
        <f t="shared" ref="T21:T34" si="13">IF(D21+H21+L21+P21&gt;0, D21+H21+L21+P21, " ")</f>
        <v xml:space="preserve"> </v>
      </c>
      <c r="U21" s="28">
        <f t="shared" ref="U21:V34" si="14">IF(S21&lt;&gt;" ", (IF(E21&lt;&gt;" ", E21, 0)+IF(I21&lt;&gt;" ", I21, 0)+IF(M21&lt;&gt;" ", M21, 0)+IF(Q21&lt;&gt;" ", Q21, 0)), " ")</f>
        <v>204</v>
      </c>
      <c r="V21" s="29" t="str">
        <f t="shared" si="14"/>
        <v xml:space="preserve"> </v>
      </c>
    </row>
    <row r="22" spans="1:22" x14ac:dyDescent="0.25">
      <c r="A22" s="24">
        <v>4</v>
      </c>
      <c r="B22" s="25" t="s">
        <v>85</v>
      </c>
      <c r="C22" s="41">
        <v>2</v>
      </c>
      <c r="D22" s="42"/>
      <c r="E22" s="28">
        <f>C22*34</f>
        <v>68</v>
      </c>
      <c r="F22" s="29"/>
      <c r="G22" s="42"/>
      <c r="H22" s="42"/>
      <c r="I22" s="28"/>
      <c r="J22" s="29"/>
      <c r="K22" s="41"/>
      <c r="L22" s="42"/>
      <c r="M22" s="28"/>
      <c r="N22" s="29"/>
      <c r="O22" s="42"/>
      <c r="P22" s="42"/>
      <c r="Q22" s="28"/>
      <c r="R22" s="29"/>
      <c r="S22" s="31">
        <f t="shared" si="12"/>
        <v>2</v>
      </c>
      <c r="T22" s="28"/>
      <c r="U22" s="28">
        <f t="shared" si="14"/>
        <v>68</v>
      </c>
      <c r="V22" s="29"/>
    </row>
    <row r="23" spans="1:22" x14ac:dyDescent="0.25">
      <c r="A23" s="24">
        <v>5</v>
      </c>
      <c r="B23" s="25" t="s">
        <v>22</v>
      </c>
      <c r="C23" s="41">
        <v>2</v>
      </c>
      <c r="D23" s="42"/>
      <c r="E23" s="28">
        <f t="shared" si="8"/>
        <v>68</v>
      </c>
      <c r="F23" s="29" t="str">
        <f t="shared" si="8"/>
        <v xml:space="preserve"> </v>
      </c>
      <c r="G23" s="42">
        <v>2</v>
      </c>
      <c r="H23" s="42"/>
      <c r="I23" s="28">
        <f t="shared" si="9"/>
        <v>68</v>
      </c>
      <c r="J23" s="29" t="str">
        <f t="shared" si="9"/>
        <v xml:space="preserve"> </v>
      </c>
      <c r="K23" s="41"/>
      <c r="L23" s="42"/>
      <c r="M23" s="28" t="str">
        <f t="shared" si="10"/>
        <v xml:space="preserve"> </v>
      </c>
      <c r="N23" s="29" t="str">
        <f t="shared" si="10"/>
        <v xml:space="preserve"> </v>
      </c>
      <c r="O23" s="42"/>
      <c r="P23" s="42"/>
      <c r="Q23" s="28" t="str">
        <f t="shared" si="11"/>
        <v xml:space="preserve"> </v>
      </c>
      <c r="R23" s="29" t="str">
        <f t="shared" si="11"/>
        <v xml:space="preserve"> </v>
      </c>
      <c r="S23" s="31">
        <f t="shared" si="12"/>
        <v>4</v>
      </c>
      <c r="T23" s="28" t="str">
        <f t="shared" si="13"/>
        <v xml:space="preserve"> </v>
      </c>
      <c r="U23" s="28">
        <f t="shared" si="14"/>
        <v>136</v>
      </c>
      <c r="V23" s="29" t="str">
        <f t="shared" si="14"/>
        <v xml:space="preserve"> </v>
      </c>
    </row>
    <row r="24" spans="1:22" x14ac:dyDescent="0.25">
      <c r="A24" s="24">
        <v>6</v>
      </c>
      <c r="B24" s="25" t="s">
        <v>86</v>
      </c>
      <c r="C24" s="41"/>
      <c r="D24" s="42"/>
      <c r="E24" s="28"/>
      <c r="F24" s="29"/>
      <c r="G24" s="42"/>
      <c r="H24" s="42">
        <v>2</v>
      </c>
      <c r="I24" s="28" t="str">
        <f t="shared" si="9"/>
        <v xml:space="preserve"> </v>
      </c>
      <c r="J24" s="29">
        <f t="shared" si="9"/>
        <v>68</v>
      </c>
      <c r="K24" s="41"/>
      <c r="L24" s="42">
        <v>2</v>
      </c>
      <c r="M24" s="28"/>
      <c r="N24" s="29">
        <f>L24*34</f>
        <v>68</v>
      </c>
      <c r="O24" s="42"/>
      <c r="P24" s="42"/>
      <c r="Q24" s="28"/>
      <c r="R24" s="29"/>
      <c r="S24" s="31" t="str">
        <f t="shared" si="12"/>
        <v xml:space="preserve"> </v>
      </c>
      <c r="T24" s="28">
        <f t="shared" si="13"/>
        <v>4</v>
      </c>
      <c r="U24" s="28" t="str">
        <f t="shared" si="14"/>
        <v xml:space="preserve"> </v>
      </c>
      <c r="V24" s="29">
        <f t="shared" si="14"/>
        <v>136</v>
      </c>
    </row>
    <row r="25" spans="1:22" x14ac:dyDescent="0.25">
      <c r="A25" s="24">
        <v>7</v>
      </c>
      <c r="B25" s="25" t="s">
        <v>24</v>
      </c>
      <c r="C25" s="41"/>
      <c r="D25" s="42"/>
      <c r="E25" s="28" t="str">
        <f t="shared" si="8"/>
        <v xml:space="preserve"> </v>
      </c>
      <c r="F25" s="29" t="str">
        <f t="shared" si="8"/>
        <v xml:space="preserve"> </v>
      </c>
      <c r="G25" s="42">
        <v>4</v>
      </c>
      <c r="H25" s="42"/>
      <c r="I25" s="28">
        <f t="shared" si="9"/>
        <v>136</v>
      </c>
      <c r="J25" s="29" t="str">
        <f t="shared" si="9"/>
        <v xml:space="preserve"> </v>
      </c>
      <c r="K25" s="41">
        <v>3</v>
      </c>
      <c r="L25" s="42"/>
      <c r="M25" s="28">
        <f t="shared" si="10"/>
        <v>102</v>
      </c>
      <c r="N25" s="29" t="str">
        <f t="shared" si="10"/>
        <v xml:space="preserve"> </v>
      </c>
      <c r="O25" s="42">
        <v>3</v>
      </c>
      <c r="P25" s="42"/>
      <c r="Q25" s="28">
        <f t="shared" si="11"/>
        <v>96</v>
      </c>
      <c r="R25" s="29" t="str">
        <f t="shared" si="11"/>
        <v xml:space="preserve"> </v>
      </c>
      <c r="S25" s="31">
        <f t="shared" si="12"/>
        <v>10</v>
      </c>
      <c r="T25" s="28" t="str">
        <f t="shared" si="13"/>
        <v xml:space="preserve"> </v>
      </c>
      <c r="U25" s="28">
        <f t="shared" si="14"/>
        <v>334</v>
      </c>
      <c r="V25" s="29" t="str">
        <f t="shared" si="14"/>
        <v xml:space="preserve"> </v>
      </c>
    </row>
    <row r="26" spans="1:22" x14ac:dyDescent="0.25">
      <c r="A26" s="24">
        <v>8</v>
      </c>
      <c r="B26" s="25" t="s">
        <v>25</v>
      </c>
      <c r="C26" s="41"/>
      <c r="D26" s="42"/>
      <c r="E26" s="28" t="str">
        <f t="shared" si="8"/>
        <v xml:space="preserve"> </v>
      </c>
      <c r="F26" s="29" t="str">
        <f t="shared" si="8"/>
        <v xml:space="preserve"> </v>
      </c>
      <c r="G26" s="42"/>
      <c r="H26" s="42"/>
      <c r="I26" s="28" t="str">
        <f t="shared" si="9"/>
        <v xml:space="preserve"> </v>
      </c>
      <c r="J26" s="29" t="str">
        <f t="shared" si="9"/>
        <v xml:space="preserve"> </v>
      </c>
      <c r="K26" s="41"/>
      <c r="L26" s="42"/>
      <c r="M26" s="28" t="str">
        <f t="shared" si="10"/>
        <v xml:space="preserve"> </v>
      </c>
      <c r="N26" s="29" t="str">
        <f t="shared" si="10"/>
        <v xml:space="preserve"> </v>
      </c>
      <c r="O26" s="42">
        <v>1</v>
      </c>
      <c r="P26" s="42">
        <v>1</v>
      </c>
      <c r="Q26" s="28">
        <f t="shared" si="11"/>
        <v>32</v>
      </c>
      <c r="R26" s="29">
        <f t="shared" si="11"/>
        <v>32</v>
      </c>
      <c r="S26" s="31">
        <f t="shared" si="12"/>
        <v>1</v>
      </c>
      <c r="T26" s="28">
        <f t="shared" si="13"/>
        <v>1</v>
      </c>
      <c r="U26" s="28">
        <f t="shared" si="14"/>
        <v>32</v>
      </c>
      <c r="V26" s="29">
        <f t="shared" si="14"/>
        <v>32</v>
      </c>
    </row>
    <row r="27" spans="1:22" x14ac:dyDescent="0.25">
      <c r="A27" s="24">
        <v>9</v>
      </c>
      <c r="B27" s="25" t="s">
        <v>26</v>
      </c>
      <c r="C27" s="41"/>
      <c r="D27" s="42"/>
      <c r="E27" s="28" t="str">
        <f t="shared" si="8"/>
        <v xml:space="preserve"> </v>
      </c>
      <c r="F27" s="29" t="str">
        <f t="shared" si="8"/>
        <v xml:space="preserve"> </v>
      </c>
      <c r="G27" s="42"/>
      <c r="H27" s="42"/>
      <c r="I27" s="28" t="str">
        <f t="shared" si="9"/>
        <v xml:space="preserve"> </v>
      </c>
      <c r="J27" s="29" t="str">
        <f t="shared" si="9"/>
        <v xml:space="preserve"> </v>
      </c>
      <c r="K27" s="41">
        <v>1</v>
      </c>
      <c r="L27" s="42">
        <v>1</v>
      </c>
      <c r="M27" s="28">
        <f t="shared" si="10"/>
        <v>34</v>
      </c>
      <c r="N27" s="29">
        <f t="shared" si="10"/>
        <v>34</v>
      </c>
      <c r="O27" s="42">
        <v>1</v>
      </c>
      <c r="P27" s="42">
        <v>1</v>
      </c>
      <c r="Q27" s="28">
        <f t="shared" si="11"/>
        <v>32</v>
      </c>
      <c r="R27" s="29">
        <f t="shared" si="11"/>
        <v>32</v>
      </c>
      <c r="S27" s="31">
        <f t="shared" si="12"/>
        <v>2</v>
      </c>
      <c r="T27" s="28">
        <f t="shared" si="13"/>
        <v>2</v>
      </c>
      <c r="U27" s="28">
        <f t="shared" si="14"/>
        <v>66</v>
      </c>
      <c r="V27" s="29">
        <f t="shared" si="14"/>
        <v>66</v>
      </c>
    </row>
    <row r="28" spans="1:22" x14ac:dyDescent="0.25">
      <c r="A28" s="24">
        <v>10</v>
      </c>
      <c r="B28" s="25" t="s">
        <v>27</v>
      </c>
      <c r="C28" s="41"/>
      <c r="D28" s="42"/>
      <c r="E28" s="28" t="str">
        <f t="shared" si="8"/>
        <v xml:space="preserve"> </v>
      </c>
      <c r="F28" s="29" t="str">
        <f t="shared" si="8"/>
        <v xml:space="preserve"> </v>
      </c>
      <c r="G28" s="42"/>
      <c r="H28" s="42"/>
      <c r="I28" s="28" t="str">
        <f t="shared" si="9"/>
        <v xml:space="preserve"> </v>
      </c>
      <c r="J28" s="29" t="str">
        <f t="shared" si="9"/>
        <v xml:space="preserve"> </v>
      </c>
      <c r="K28" s="41">
        <v>2</v>
      </c>
      <c r="L28" s="42"/>
      <c r="M28" s="28">
        <f t="shared" si="10"/>
        <v>68</v>
      </c>
      <c r="N28" s="29" t="str">
        <f t="shared" si="10"/>
        <v xml:space="preserve"> </v>
      </c>
      <c r="O28" s="42"/>
      <c r="P28" s="42"/>
      <c r="Q28" s="28" t="str">
        <f t="shared" si="11"/>
        <v xml:space="preserve"> </v>
      </c>
      <c r="R28" s="29" t="str">
        <f t="shared" si="11"/>
        <v xml:space="preserve"> </v>
      </c>
      <c r="S28" s="31">
        <f t="shared" si="12"/>
        <v>2</v>
      </c>
      <c r="T28" s="28" t="str">
        <f t="shared" si="13"/>
        <v xml:space="preserve"> </v>
      </c>
      <c r="U28" s="28">
        <f t="shared" si="14"/>
        <v>68</v>
      </c>
      <c r="V28" s="29" t="str">
        <f t="shared" si="14"/>
        <v xml:space="preserve"> </v>
      </c>
    </row>
    <row r="29" spans="1:22" x14ac:dyDescent="0.25">
      <c r="A29" s="24">
        <v>11</v>
      </c>
      <c r="B29" s="25" t="s">
        <v>87</v>
      </c>
      <c r="C29" s="41"/>
      <c r="D29" s="42"/>
      <c r="E29" s="28" t="str">
        <f t="shared" si="8"/>
        <v xml:space="preserve"> </v>
      </c>
      <c r="F29" s="29" t="str">
        <f t="shared" si="8"/>
        <v xml:space="preserve"> </v>
      </c>
      <c r="G29" s="42"/>
      <c r="H29" s="42"/>
      <c r="I29" s="28" t="str">
        <f t="shared" si="9"/>
        <v xml:space="preserve"> </v>
      </c>
      <c r="J29" s="29" t="str">
        <f t="shared" si="9"/>
        <v xml:space="preserve"> </v>
      </c>
      <c r="K29" s="41"/>
      <c r="L29" s="42"/>
      <c r="M29" s="28" t="str">
        <f t="shared" si="10"/>
        <v xml:space="preserve"> </v>
      </c>
      <c r="N29" s="29" t="str">
        <f t="shared" si="10"/>
        <v xml:space="preserve"> </v>
      </c>
      <c r="O29" s="42">
        <v>2</v>
      </c>
      <c r="P29" s="42"/>
      <c r="Q29" s="28">
        <f t="shared" si="11"/>
        <v>64</v>
      </c>
      <c r="R29" s="29" t="str">
        <f t="shared" si="11"/>
        <v xml:space="preserve"> </v>
      </c>
      <c r="S29" s="31">
        <f t="shared" si="12"/>
        <v>2</v>
      </c>
      <c r="T29" s="28" t="str">
        <f t="shared" si="13"/>
        <v xml:space="preserve"> </v>
      </c>
      <c r="U29" s="28">
        <f t="shared" si="14"/>
        <v>64</v>
      </c>
      <c r="V29" s="29" t="str">
        <f t="shared" si="14"/>
        <v xml:space="preserve"> </v>
      </c>
    </row>
    <row r="30" spans="1:22" x14ac:dyDescent="0.25">
      <c r="A30" s="24">
        <v>12</v>
      </c>
      <c r="B30" s="25" t="s">
        <v>29</v>
      </c>
      <c r="C30" s="41"/>
      <c r="D30" s="42"/>
      <c r="E30" s="28" t="str">
        <f t="shared" si="8"/>
        <v xml:space="preserve"> </v>
      </c>
      <c r="F30" s="29" t="str">
        <f t="shared" si="8"/>
        <v xml:space="preserve"> </v>
      </c>
      <c r="G30" s="42"/>
      <c r="H30" s="42"/>
      <c r="I30" s="28" t="str">
        <f t="shared" si="9"/>
        <v xml:space="preserve"> </v>
      </c>
      <c r="J30" s="29" t="str">
        <f t="shared" si="9"/>
        <v xml:space="preserve"> </v>
      </c>
      <c r="K30" s="41"/>
      <c r="L30" s="42"/>
      <c r="M30" s="28" t="str">
        <f t="shared" si="10"/>
        <v xml:space="preserve"> </v>
      </c>
      <c r="N30" s="29" t="str">
        <f t="shared" si="10"/>
        <v xml:space="preserve"> </v>
      </c>
      <c r="O30" s="42">
        <v>2</v>
      </c>
      <c r="P30" s="42"/>
      <c r="Q30" s="28">
        <f t="shared" si="11"/>
        <v>64</v>
      </c>
      <c r="R30" s="29" t="str">
        <f t="shared" si="11"/>
        <v xml:space="preserve"> </v>
      </c>
      <c r="S30" s="31">
        <f t="shared" si="12"/>
        <v>2</v>
      </c>
      <c r="T30" s="28" t="str">
        <f t="shared" si="13"/>
        <v xml:space="preserve"> </v>
      </c>
      <c r="U30" s="28">
        <f t="shared" si="14"/>
        <v>64</v>
      </c>
      <c r="V30" s="29" t="str">
        <f t="shared" si="14"/>
        <v xml:space="preserve"> </v>
      </c>
    </row>
    <row r="31" spans="1:22" x14ac:dyDescent="0.25">
      <c r="A31" s="24">
        <v>13</v>
      </c>
      <c r="B31" s="25" t="s">
        <v>100</v>
      </c>
      <c r="C31" s="41"/>
      <c r="D31" s="42"/>
      <c r="E31" s="28" t="str">
        <f t="shared" si="8"/>
        <v xml:space="preserve"> </v>
      </c>
      <c r="F31" s="29" t="str">
        <f t="shared" si="8"/>
        <v xml:space="preserve"> </v>
      </c>
      <c r="G31" s="42"/>
      <c r="H31" s="42"/>
      <c r="I31" s="28" t="str">
        <f t="shared" si="9"/>
        <v xml:space="preserve"> </v>
      </c>
      <c r="J31" s="29" t="str">
        <f t="shared" si="9"/>
        <v xml:space="preserve"> </v>
      </c>
      <c r="K31" s="41"/>
      <c r="L31" s="42">
        <v>2</v>
      </c>
      <c r="M31" s="28" t="str">
        <f t="shared" si="10"/>
        <v xml:space="preserve"> </v>
      </c>
      <c r="N31" s="29">
        <f t="shared" si="10"/>
        <v>68</v>
      </c>
      <c r="O31" s="42"/>
      <c r="P31" s="42">
        <v>2</v>
      </c>
      <c r="Q31" s="28" t="str">
        <f t="shared" si="11"/>
        <v xml:space="preserve"> </v>
      </c>
      <c r="R31" s="29">
        <f t="shared" si="11"/>
        <v>64</v>
      </c>
      <c r="S31" s="31" t="str">
        <f t="shared" si="12"/>
        <v xml:space="preserve"> </v>
      </c>
      <c r="T31" s="28">
        <f t="shared" si="13"/>
        <v>4</v>
      </c>
      <c r="U31" s="28" t="str">
        <f t="shared" si="14"/>
        <v xml:space="preserve"> </v>
      </c>
      <c r="V31" s="29">
        <f t="shared" si="14"/>
        <v>132</v>
      </c>
    </row>
    <row r="32" spans="1:22" x14ac:dyDescent="0.25">
      <c r="A32" s="24">
        <v>14</v>
      </c>
      <c r="B32" s="15" t="s">
        <v>53</v>
      </c>
      <c r="C32" s="41"/>
      <c r="D32" s="42"/>
      <c r="E32" s="28"/>
      <c r="F32" s="29"/>
      <c r="G32" s="42"/>
      <c r="H32" s="42"/>
      <c r="I32" s="28"/>
      <c r="J32" s="29"/>
      <c r="K32" s="41"/>
      <c r="L32" s="42"/>
      <c r="M32" s="28"/>
      <c r="N32" s="29"/>
      <c r="O32" s="42">
        <v>2</v>
      </c>
      <c r="P32" s="42"/>
      <c r="Q32" s="28">
        <f t="shared" si="11"/>
        <v>64</v>
      </c>
      <c r="R32" s="29"/>
      <c r="S32" s="31">
        <f t="shared" si="12"/>
        <v>2</v>
      </c>
      <c r="T32" s="28" t="str">
        <f t="shared" si="13"/>
        <v xml:space="preserve"> </v>
      </c>
      <c r="U32" s="28">
        <f t="shared" si="14"/>
        <v>64</v>
      </c>
      <c r="V32" s="29" t="str">
        <f t="shared" si="14"/>
        <v xml:space="preserve"> </v>
      </c>
    </row>
    <row r="33" spans="1:23" x14ac:dyDescent="0.25">
      <c r="A33" s="24">
        <v>15</v>
      </c>
      <c r="B33" s="25" t="s">
        <v>31</v>
      </c>
      <c r="C33" s="41"/>
      <c r="D33" s="42"/>
      <c r="E33" s="28" t="str">
        <f t="shared" si="8"/>
        <v xml:space="preserve"> </v>
      </c>
      <c r="F33" s="29" t="str">
        <f t="shared" si="8"/>
        <v xml:space="preserve"> </v>
      </c>
      <c r="G33" s="42"/>
      <c r="H33" s="42"/>
      <c r="I33" s="28" t="str">
        <f t="shared" si="9"/>
        <v xml:space="preserve"> </v>
      </c>
      <c r="J33" s="29" t="str">
        <f t="shared" si="9"/>
        <v xml:space="preserve"> </v>
      </c>
      <c r="K33" s="41"/>
      <c r="L33" s="42"/>
      <c r="M33" s="28" t="str">
        <f t="shared" si="10"/>
        <v xml:space="preserve"> </v>
      </c>
      <c r="N33" s="29" t="str">
        <f t="shared" si="10"/>
        <v xml:space="preserve"> </v>
      </c>
      <c r="O33" s="42">
        <v>2</v>
      </c>
      <c r="P33" s="42"/>
      <c r="Q33" s="28">
        <f t="shared" si="11"/>
        <v>64</v>
      </c>
      <c r="R33" s="29" t="str">
        <f t="shared" si="11"/>
        <v xml:space="preserve"> </v>
      </c>
      <c r="S33" s="31">
        <f t="shared" si="12"/>
        <v>2</v>
      </c>
      <c r="T33" s="28" t="str">
        <f t="shared" si="13"/>
        <v xml:space="preserve"> </v>
      </c>
      <c r="U33" s="28">
        <f t="shared" si="14"/>
        <v>64</v>
      </c>
      <c r="V33" s="29" t="str">
        <f t="shared" si="14"/>
        <v xml:space="preserve"> </v>
      </c>
    </row>
    <row r="34" spans="1:23" x14ac:dyDescent="0.25">
      <c r="A34" s="24">
        <v>16</v>
      </c>
      <c r="B34" s="25" t="s">
        <v>32</v>
      </c>
      <c r="C34" s="41"/>
      <c r="D34" s="42">
        <v>4</v>
      </c>
      <c r="E34" s="28" t="str">
        <f t="shared" si="8"/>
        <v xml:space="preserve"> </v>
      </c>
      <c r="F34" s="29">
        <f t="shared" si="8"/>
        <v>136</v>
      </c>
      <c r="G34" s="43"/>
      <c r="H34" s="42">
        <v>6</v>
      </c>
      <c r="I34" s="28" t="str">
        <f t="shared" si="9"/>
        <v xml:space="preserve"> </v>
      </c>
      <c r="J34" s="29">
        <f t="shared" si="9"/>
        <v>204</v>
      </c>
      <c r="K34" s="41"/>
      <c r="L34" s="42">
        <v>5</v>
      </c>
      <c r="M34" s="28" t="str">
        <f t="shared" si="10"/>
        <v xml:space="preserve"> </v>
      </c>
      <c r="N34" s="29">
        <f t="shared" si="10"/>
        <v>170</v>
      </c>
      <c r="O34" s="43"/>
      <c r="P34" s="42">
        <v>5</v>
      </c>
      <c r="Q34" s="28" t="str">
        <f t="shared" si="11"/>
        <v xml:space="preserve"> </v>
      </c>
      <c r="R34" s="29">
        <f t="shared" si="11"/>
        <v>160</v>
      </c>
      <c r="S34" s="31" t="str">
        <f t="shared" si="12"/>
        <v xml:space="preserve"> </v>
      </c>
      <c r="T34" s="28">
        <f t="shared" si="13"/>
        <v>20</v>
      </c>
      <c r="U34" s="28" t="str">
        <f t="shared" si="14"/>
        <v xml:space="preserve"> </v>
      </c>
      <c r="V34" s="29">
        <f t="shared" si="14"/>
        <v>670</v>
      </c>
    </row>
    <row r="35" spans="1:23" x14ac:dyDescent="0.25">
      <c r="A35" s="24"/>
      <c r="B35" s="25" t="s">
        <v>33</v>
      </c>
      <c r="C35" s="44"/>
      <c r="D35" s="45"/>
      <c r="E35" s="28"/>
      <c r="F35" s="29"/>
      <c r="G35" s="46"/>
      <c r="H35" s="45"/>
      <c r="I35" s="28"/>
      <c r="J35" s="29"/>
      <c r="K35" s="44"/>
      <c r="L35" s="45"/>
      <c r="M35" s="28"/>
      <c r="N35" s="29"/>
      <c r="O35" s="46"/>
      <c r="P35" s="45"/>
      <c r="Q35" s="28"/>
      <c r="R35" s="29"/>
      <c r="S35" s="31"/>
      <c r="T35" s="28"/>
      <c r="U35" s="28"/>
      <c r="V35" s="29"/>
    </row>
    <row r="36" spans="1:23" ht="15.75" thickBot="1" x14ac:dyDescent="0.3">
      <c r="A36" s="24"/>
      <c r="B36" s="25" t="s">
        <v>99</v>
      </c>
      <c r="C36" s="44"/>
      <c r="D36" s="45"/>
      <c r="E36" s="28" t="str">
        <f t="shared" si="8"/>
        <v xml:space="preserve"> </v>
      </c>
      <c r="F36" s="29" t="str">
        <f t="shared" si="8"/>
        <v xml:space="preserve"> </v>
      </c>
      <c r="G36" s="46"/>
      <c r="H36" s="45"/>
      <c r="I36" s="28" t="str">
        <f t="shared" si="9"/>
        <v xml:space="preserve"> </v>
      </c>
      <c r="J36" s="29" t="str">
        <f t="shared" si="9"/>
        <v xml:space="preserve"> </v>
      </c>
      <c r="K36" s="44"/>
      <c r="L36" s="45"/>
      <c r="M36" s="28" t="str">
        <f t="shared" si="10"/>
        <v xml:space="preserve"> </v>
      </c>
      <c r="N36" s="29" t="str">
        <f t="shared" si="10"/>
        <v xml:space="preserve"> </v>
      </c>
      <c r="O36" s="46"/>
      <c r="P36" s="45"/>
      <c r="Q36" s="28" t="str">
        <f t="shared" si="11"/>
        <v xml:space="preserve"> </v>
      </c>
      <c r="R36" s="29" t="str">
        <f t="shared" si="11"/>
        <v xml:space="preserve"> </v>
      </c>
      <c r="S36" s="33"/>
      <c r="T36" s="34"/>
      <c r="U36" s="34"/>
      <c r="V36" s="35"/>
    </row>
    <row r="37" spans="1:23" ht="22.7" customHeight="1" thickBot="1" x14ac:dyDescent="0.3">
      <c r="A37" s="273" t="s">
        <v>34</v>
      </c>
      <c r="B37" s="274"/>
      <c r="C37" s="49">
        <f>SUM(C7:C16)</f>
        <v>17</v>
      </c>
      <c r="D37" s="47">
        <f>SUM(D7:D18)</f>
        <v>2</v>
      </c>
      <c r="E37" s="162">
        <f>SUM(E7:E16)</f>
        <v>578</v>
      </c>
      <c r="F37" s="48">
        <f>SUM(F7:F18)</f>
        <v>68</v>
      </c>
      <c r="G37" s="49">
        <f>SUM(G7:G16)</f>
        <v>11</v>
      </c>
      <c r="H37" s="47">
        <f>SUM(H7:H18)</f>
        <v>0</v>
      </c>
      <c r="I37" s="162">
        <f>SUM(I7:I16)</f>
        <v>374</v>
      </c>
      <c r="J37" s="48">
        <f>SUM(J7:J18)</f>
        <v>0</v>
      </c>
      <c r="K37" s="49">
        <f>SUM(K7:K16)</f>
        <v>13</v>
      </c>
      <c r="L37" s="47">
        <f>SUM(L7:L18)</f>
        <v>0</v>
      </c>
      <c r="M37" s="162">
        <f>SUM(M7:M16)</f>
        <v>442</v>
      </c>
      <c r="N37" s="48">
        <f>SUM(N7:N18)</f>
        <v>0</v>
      </c>
      <c r="O37" s="49">
        <f>SUM(O7:O16)</f>
        <v>11</v>
      </c>
      <c r="P37" s="47">
        <f>SUM(P7:P18)</f>
        <v>0</v>
      </c>
      <c r="Q37" s="162">
        <f>SUM(Q7:Q16)</f>
        <v>352</v>
      </c>
      <c r="R37" s="48">
        <f>SUM(R7:R18)</f>
        <v>0</v>
      </c>
      <c r="S37" s="50">
        <f>SUM(S7:S16)</f>
        <v>52</v>
      </c>
      <c r="T37" s="51">
        <f>SUM(T7:T18)</f>
        <v>2</v>
      </c>
      <c r="U37" s="166">
        <f>SUM(U7:U16)</f>
        <v>1746</v>
      </c>
      <c r="V37" s="52">
        <f>SUM(V7:V18)</f>
        <v>68</v>
      </c>
    </row>
    <row r="38" spans="1:23" ht="26.45" customHeight="1" thickBot="1" x14ac:dyDescent="0.3">
      <c r="A38" s="275" t="s">
        <v>35</v>
      </c>
      <c r="B38" s="276"/>
      <c r="C38" s="53">
        <f t="shared" ref="C38:V38" si="15">SUM(C20:C36)</f>
        <v>8</v>
      </c>
      <c r="D38" s="54">
        <f t="shared" si="15"/>
        <v>6</v>
      </c>
      <c r="E38" s="54">
        <f t="shared" si="15"/>
        <v>272</v>
      </c>
      <c r="F38" s="55">
        <f t="shared" si="15"/>
        <v>204</v>
      </c>
      <c r="G38" s="53">
        <f t="shared" si="15"/>
        <v>10</v>
      </c>
      <c r="H38" s="54">
        <f t="shared" si="15"/>
        <v>10</v>
      </c>
      <c r="I38" s="54">
        <f t="shared" si="15"/>
        <v>340</v>
      </c>
      <c r="J38" s="55">
        <f t="shared" si="15"/>
        <v>340</v>
      </c>
      <c r="K38" s="53">
        <f t="shared" si="15"/>
        <v>10</v>
      </c>
      <c r="L38" s="54">
        <f t="shared" si="15"/>
        <v>10</v>
      </c>
      <c r="M38" s="54">
        <f t="shared" si="15"/>
        <v>340</v>
      </c>
      <c r="N38" s="55">
        <f t="shared" si="15"/>
        <v>340</v>
      </c>
      <c r="O38" s="53">
        <f t="shared" si="15"/>
        <v>13</v>
      </c>
      <c r="P38" s="54">
        <f t="shared" si="15"/>
        <v>9</v>
      </c>
      <c r="Q38" s="54">
        <f t="shared" si="15"/>
        <v>416</v>
      </c>
      <c r="R38" s="55">
        <f t="shared" si="15"/>
        <v>288</v>
      </c>
      <c r="S38" s="53">
        <f t="shared" si="15"/>
        <v>41</v>
      </c>
      <c r="T38" s="54">
        <f t="shared" si="15"/>
        <v>35</v>
      </c>
      <c r="U38" s="54">
        <f t="shared" si="15"/>
        <v>1368</v>
      </c>
      <c r="V38" s="55">
        <f t="shared" si="15"/>
        <v>1172</v>
      </c>
    </row>
    <row r="39" spans="1:23" ht="16.5" thickTop="1" thickBot="1" x14ac:dyDescent="0.3">
      <c r="A39" s="277" t="s">
        <v>36</v>
      </c>
      <c r="B39" s="278"/>
      <c r="C39" s="180">
        <f>C37+C38</f>
        <v>25</v>
      </c>
      <c r="D39" s="181">
        <f t="shared" ref="D39:V39" si="16">D37+D38</f>
        <v>8</v>
      </c>
      <c r="E39" s="181">
        <f t="shared" si="16"/>
        <v>850</v>
      </c>
      <c r="F39" s="56">
        <f t="shared" si="16"/>
        <v>272</v>
      </c>
      <c r="G39" s="180">
        <f t="shared" si="16"/>
        <v>21</v>
      </c>
      <c r="H39" s="181">
        <f t="shared" si="16"/>
        <v>10</v>
      </c>
      <c r="I39" s="181">
        <f t="shared" si="16"/>
        <v>714</v>
      </c>
      <c r="J39" s="56">
        <f t="shared" si="16"/>
        <v>340</v>
      </c>
      <c r="K39" s="180">
        <f t="shared" si="16"/>
        <v>23</v>
      </c>
      <c r="L39" s="181">
        <f t="shared" si="16"/>
        <v>10</v>
      </c>
      <c r="M39" s="181">
        <f t="shared" si="16"/>
        <v>782</v>
      </c>
      <c r="N39" s="56">
        <f t="shared" si="16"/>
        <v>340</v>
      </c>
      <c r="O39" s="180">
        <f t="shared" si="16"/>
        <v>24</v>
      </c>
      <c r="P39" s="181">
        <f t="shared" si="16"/>
        <v>9</v>
      </c>
      <c r="Q39" s="181">
        <f t="shared" si="16"/>
        <v>768</v>
      </c>
      <c r="R39" s="56">
        <f t="shared" si="16"/>
        <v>288</v>
      </c>
      <c r="S39" s="180">
        <f t="shared" si="16"/>
        <v>93</v>
      </c>
      <c r="T39" s="181">
        <f t="shared" si="16"/>
        <v>37</v>
      </c>
      <c r="U39" s="181">
        <f t="shared" si="16"/>
        <v>3114</v>
      </c>
      <c r="V39" s="56">
        <f t="shared" si="16"/>
        <v>1240</v>
      </c>
    </row>
    <row r="40" spans="1:23" ht="16.5" thickTop="1" thickBot="1" x14ac:dyDescent="0.3">
      <c r="A40" s="279"/>
      <c r="B40" s="280"/>
      <c r="C40" s="299">
        <f>C39+D39</f>
        <v>33</v>
      </c>
      <c r="D40" s="300"/>
      <c r="E40" s="301">
        <f>E39+F39</f>
        <v>1122</v>
      </c>
      <c r="F40" s="302"/>
      <c r="G40" s="299">
        <f>G39+H39</f>
        <v>31</v>
      </c>
      <c r="H40" s="300"/>
      <c r="I40" s="301">
        <f>I39+J39</f>
        <v>1054</v>
      </c>
      <c r="J40" s="302"/>
      <c r="K40" s="299">
        <f>K39+L39</f>
        <v>33</v>
      </c>
      <c r="L40" s="300"/>
      <c r="M40" s="301">
        <f>M39+N39</f>
        <v>1122</v>
      </c>
      <c r="N40" s="302"/>
      <c r="O40" s="299">
        <f>O39+P39</f>
        <v>33</v>
      </c>
      <c r="P40" s="300"/>
      <c r="Q40" s="301">
        <f>Q39+R39</f>
        <v>1056</v>
      </c>
      <c r="R40" s="302"/>
      <c r="S40" s="299">
        <f>S39+T39</f>
        <v>130</v>
      </c>
      <c r="T40" s="300"/>
      <c r="U40" s="301">
        <f>U39+V39</f>
        <v>4354</v>
      </c>
      <c r="V40" s="302"/>
    </row>
    <row r="41" spans="1:23" ht="15.75" thickTop="1" x14ac:dyDescent="0.25">
      <c r="A41" s="195"/>
      <c r="B41" s="58"/>
      <c r="C41" s="59"/>
      <c r="D41" s="59"/>
      <c r="E41" s="59"/>
      <c r="F41" s="59"/>
      <c r="G41" s="59"/>
      <c r="H41" s="59"/>
      <c r="I41" s="59"/>
      <c r="J41" s="60"/>
      <c r="K41" s="59"/>
      <c r="L41" s="59"/>
      <c r="M41" s="59"/>
      <c r="N41" s="59"/>
      <c r="O41" s="59"/>
      <c r="P41" s="59"/>
      <c r="Q41" s="59"/>
      <c r="R41" s="59"/>
      <c r="S41" s="59"/>
      <c r="T41" s="13"/>
      <c r="U41" s="59"/>
      <c r="V41" s="13"/>
    </row>
    <row r="42" spans="1:23" ht="35.450000000000003" customHeight="1" x14ac:dyDescent="0.25">
      <c r="A42" s="1"/>
      <c r="B42" s="303" t="s">
        <v>79</v>
      </c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</row>
    <row r="43" spans="1:23" x14ac:dyDescent="0.25">
      <c r="A43" s="1"/>
      <c r="B43" s="177" t="s">
        <v>101</v>
      </c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</row>
    <row r="44" spans="1:23" x14ac:dyDescent="0.25">
      <c r="A44" s="1"/>
      <c r="B44" s="177" t="s">
        <v>102</v>
      </c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</row>
    <row r="45" spans="1:23" x14ac:dyDescent="0.25">
      <c r="A45" s="1"/>
      <c r="B45" s="178" t="s">
        <v>105</v>
      </c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</row>
    <row r="47" spans="1:23" x14ac:dyDescent="0.25">
      <c r="B47" s="297"/>
      <c r="C47" s="298"/>
      <c r="D47" s="298"/>
      <c r="E47" s="298"/>
      <c r="F47" s="298"/>
      <c r="G47" s="298"/>
      <c r="W47" s="179" t="s">
        <v>83</v>
      </c>
    </row>
  </sheetData>
  <mergeCells count="35">
    <mergeCell ref="B47:G47"/>
    <mergeCell ref="O40:P40"/>
    <mergeCell ref="Q40:R40"/>
    <mergeCell ref="S40:T40"/>
    <mergeCell ref="U40:V40"/>
    <mergeCell ref="B42:V42"/>
    <mergeCell ref="E40:F40"/>
    <mergeCell ref="G40:H40"/>
    <mergeCell ref="I40:J40"/>
    <mergeCell ref="K40:L40"/>
    <mergeCell ref="M40:N40"/>
    <mergeCell ref="C40:D40"/>
    <mergeCell ref="A1:G1"/>
    <mergeCell ref="A2:G2"/>
    <mergeCell ref="A4:B5"/>
    <mergeCell ref="C4:F4"/>
    <mergeCell ref="G4:J4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S5:T5"/>
    <mergeCell ref="U5:V5"/>
    <mergeCell ref="A6:B6"/>
    <mergeCell ref="A19:B19"/>
    <mergeCell ref="A37:B37"/>
    <mergeCell ref="A38:B38"/>
    <mergeCell ref="A39:B40"/>
  </mergeCells>
  <printOptions horizontalCentered="1" verticalCentered="1"/>
  <pageMargins left="0.47244094488188981" right="0.35433070866141736" top="0.43307086614173229" bottom="0.27559055118110237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A2" sqref="A2:G2"/>
    </sheetView>
  </sheetViews>
  <sheetFormatPr defaultRowHeight="15" x14ac:dyDescent="0.25"/>
  <cols>
    <col min="1" max="1" width="2.5703125" bestFit="1" customWidth="1"/>
    <col min="2" max="2" width="38.140625" customWidth="1"/>
    <col min="3" max="22" width="7.28515625" customWidth="1"/>
  </cols>
  <sheetData>
    <row r="1" spans="1:22" ht="14.25" customHeight="1" x14ac:dyDescent="0.25">
      <c r="A1" s="292" t="s">
        <v>0</v>
      </c>
      <c r="B1" s="329"/>
      <c r="C1" s="329"/>
      <c r="D1" s="329"/>
      <c r="E1" s="329"/>
      <c r="F1" s="329"/>
      <c r="G1" s="3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2"/>
    </row>
    <row r="2" spans="1:22" ht="14.25" customHeight="1" x14ac:dyDescent="0.25">
      <c r="A2" s="293" t="s">
        <v>37</v>
      </c>
      <c r="B2" s="330"/>
      <c r="C2" s="330"/>
      <c r="D2" s="330"/>
      <c r="E2" s="330"/>
      <c r="F2" s="330"/>
      <c r="G2" s="330"/>
      <c r="H2" s="93"/>
      <c r="I2" s="93"/>
      <c r="J2" s="93"/>
      <c r="K2" s="93"/>
      <c r="L2" s="93"/>
      <c r="M2" s="1"/>
      <c r="N2" s="1"/>
      <c r="O2" s="1"/>
      <c r="P2" s="1"/>
      <c r="Q2" s="1"/>
      <c r="R2" s="1"/>
      <c r="S2" s="1"/>
      <c r="T2" s="2"/>
      <c r="U2" s="1"/>
      <c r="V2" s="2"/>
    </row>
    <row r="3" spans="1:22" ht="15.75" thickBot="1" x14ac:dyDescent="0.3">
      <c r="A3" s="64"/>
      <c r="B3" s="65"/>
      <c r="C3" s="65"/>
      <c r="D3" s="65"/>
      <c r="E3" s="65"/>
      <c r="F3" s="65"/>
      <c r="G3" s="6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2"/>
    </row>
    <row r="4" spans="1:22" ht="22.7" customHeight="1" x14ac:dyDescent="0.25">
      <c r="A4" s="331" t="s">
        <v>1</v>
      </c>
      <c r="B4" s="332"/>
      <c r="C4" s="327" t="s">
        <v>2</v>
      </c>
      <c r="D4" s="321"/>
      <c r="E4" s="321"/>
      <c r="F4" s="328"/>
      <c r="G4" s="320" t="s">
        <v>3</v>
      </c>
      <c r="H4" s="321"/>
      <c r="I4" s="321"/>
      <c r="J4" s="321"/>
      <c r="K4" s="327" t="s">
        <v>4</v>
      </c>
      <c r="L4" s="321"/>
      <c r="M4" s="321"/>
      <c r="N4" s="328"/>
      <c r="O4" s="320" t="s">
        <v>5</v>
      </c>
      <c r="P4" s="321"/>
      <c r="Q4" s="321"/>
      <c r="R4" s="321"/>
      <c r="S4" s="322" t="s">
        <v>6</v>
      </c>
      <c r="T4" s="323"/>
      <c r="U4" s="323"/>
      <c r="V4" s="324"/>
    </row>
    <row r="5" spans="1:22" ht="14.25" customHeight="1" thickBot="1" x14ac:dyDescent="0.3">
      <c r="A5" s="333"/>
      <c r="B5" s="334"/>
      <c r="C5" s="305" t="s">
        <v>7</v>
      </c>
      <c r="D5" s="306"/>
      <c r="E5" s="307" t="s">
        <v>8</v>
      </c>
      <c r="F5" s="325"/>
      <c r="G5" s="326" t="s">
        <v>7</v>
      </c>
      <c r="H5" s="306"/>
      <c r="I5" s="307" t="s">
        <v>8</v>
      </c>
      <c r="J5" s="326"/>
      <c r="K5" s="305" t="s">
        <v>7</v>
      </c>
      <c r="L5" s="306"/>
      <c r="M5" s="307" t="s">
        <v>8</v>
      </c>
      <c r="N5" s="325"/>
      <c r="O5" s="326" t="s">
        <v>7</v>
      </c>
      <c r="P5" s="306"/>
      <c r="Q5" s="307" t="s">
        <v>8</v>
      </c>
      <c r="R5" s="326"/>
      <c r="S5" s="305" t="s">
        <v>7</v>
      </c>
      <c r="T5" s="306"/>
      <c r="U5" s="307" t="s">
        <v>8</v>
      </c>
      <c r="V5" s="308"/>
    </row>
    <row r="6" spans="1:22" ht="27" customHeight="1" thickBot="1" x14ac:dyDescent="0.3">
      <c r="A6" s="309" t="s">
        <v>9</v>
      </c>
      <c r="B6" s="310"/>
      <c r="C6" s="243" t="s">
        <v>10</v>
      </c>
      <c r="D6" s="244" t="s">
        <v>11</v>
      </c>
      <c r="E6" s="244" t="s">
        <v>10</v>
      </c>
      <c r="F6" s="245" t="s">
        <v>11</v>
      </c>
      <c r="G6" s="246" t="s">
        <v>10</v>
      </c>
      <c r="H6" s="244" t="s">
        <v>11</v>
      </c>
      <c r="I6" s="244" t="s">
        <v>10</v>
      </c>
      <c r="J6" s="247" t="s">
        <v>11</v>
      </c>
      <c r="K6" s="243" t="s">
        <v>10</v>
      </c>
      <c r="L6" s="244" t="s">
        <v>11</v>
      </c>
      <c r="M6" s="244" t="s">
        <v>10</v>
      </c>
      <c r="N6" s="245" t="s">
        <v>11</v>
      </c>
      <c r="O6" s="246" t="s">
        <v>10</v>
      </c>
      <c r="P6" s="244" t="s">
        <v>11</v>
      </c>
      <c r="Q6" s="244" t="s">
        <v>10</v>
      </c>
      <c r="R6" s="247" t="s">
        <v>11</v>
      </c>
      <c r="S6" s="248" t="s">
        <v>10</v>
      </c>
      <c r="T6" s="249" t="s">
        <v>11</v>
      </c>
      <c r="U6" s="249" t="s">
        <v>10</v>
      </c>
      <c r="V6" s="250" t="s">
        <v>11</v>
      </c>
    </row>
    <row r="7" spans="1:22" ht="13.5" customHeight="1" x14ac:dyDescent="0.25">
      <c r="A7" s="105">
        <v>1</v>
      </c>
      <c r="B7" s="106" t="s">
        <v>12</v>
      </c>
      <c r="C7" s="107">
        <v>3</v>
      </c>
      <c r="D7" s="108"/>
      <c r="E7" s="109">
        <f>IF(C7&gt;0,C7*34, " ")</f>
        <v>102</v>
      </c>
      <c r="F7" s="110" t="str">
        <f>IF(D7&gt;0,D7*34, " ")</f>
        <v xml:space="preserve"> </v>
      </c>
      <c r="G7" s="111">
        <v>3</v>
      </c>
      <c r="H7" s="108"/>
      <c r="I7" s="109">
        <f>IF(G7&gt;0,G7*34, " ")</f>
        <v>102</v>
      </c>
      <c r="J7" s="110" t="str">
        <f>IF(H7&gt;0,H7*34, " ")</f>
        <v xml:space="preserve"> </v>
      </c>
      <c r="K7" s="107">
        <v>3</v>
      </c>
      <c r="L7" s="108"/>
      <c r="M7" s="109">
        <f>IF(K7&gt;0,K7*34, " ")</f>
        <v>102</v>
      </c>
      <c r="N7" s="110" t="str">
        <f>IF(L7&gt;0,L7*34, " ")</f>
        <v xml:space="preserve"> </v>
      </c>
      <c r="O7" s="111">
        <v>3</v>
      </c>
      <c r="P7" s="108"/>
      <c r="Q7" s="109">
        <f>IF(O7&gt;0, O7*32, " ")</f>
        <v>96</v>
      </c>
      <c r="R7" s="110" t="str">
        <f>IF(P7&gt;0,P7*32, " ")</f>
        <v xml:space="preserve"> </v>
      </c>
      <c r="S7" s="112">
        <f>IF(C7+G7+K7+O7&gt;0,C7+G7+K7+O7, " ")</f>
        <v>12</v>
      </c>
      <c r="T7" s="113" t="str">
        <f>IF(D7+H7+L7+P7&gt;0, D7+H7+L7+P7, " ")</f>
        <v xml:space="preserve"> </v>
      </c>
      <c r="U7" s="113">
        <f>IF(S7&lt;&gt;" ", (IF(E7&lt;&gt;" ", E7, 0)+IF(I7&lt;&gt;" ", I7, 0)+IF(M7&lt;&gt;" ", M7, 0)+IF(Q7&lt;&gt;" ", Q7, 0)), " ")</f>
        <v>402</v>
      </c>
      <c r="V7" s="114" t="str">
        <f>IF(T7&lt;&gt;" ", (IF(F7&lt;&gt;" ", F7, 0)+IF(J7&lt;&gt;" ", J7, 0)+IF(N7&lt;&gt;" ", N7, 0)+IF(R7&lt;&gt;" ", R7, 0)), " ")</f>
        <v xml:space="preserve"> </v>
      </c>
    </row>
    <row r="8" spans="1:22" ht="13.5" customHeight="1" x14ac:dyDescent="0.25">
      <c r="A8" s="105">
        <v>2</v>
      </c>
      <c r="B8" s="77" t="s">
        <v>13</v>
      </c>
      <c r="C8" s="115">
        <v>2</v>
      </c>
      <c r="D8" s="116"/>
      <c r="E8" s="82">
        <f>IF(C8&gt;0,C8*34, " ")</f>
        <v>68</v>
      </c>
      <c r="F8" s="81" t="str">
        <f>IF(D8&gt;0,D8*34, " ")</f>
        <v xml:space="preserve"> </v>
      </c>
      <c r="G8" s="117">
        <v>2</v>
      </c>
      <c r="H8" s="116"/>
      <c r="I8" s="82">
        <f>IF(G8&gt;0,G8*34, " ")</f>
        <v>68</v>
      </c>
      <c r="J8" s="81" t="str">
        <f>IF(H8&gt;0,H8*34, " ")</f>
        <v xml:space="preserve"> </v>
      </c>
      <c r="K8" s="115">
        <v>2</v>
      </c>
      <c r="L8" s="116"/>
      <c r="M8" s="82">
        <f>IF(K8&gt;0,K8*34, " ")</f>
        <v>68</v>
      </c>
      <c r="N8" s="81" t="str">
        <f>IF(L8&gt;0,L8*34, " ")</f>
        <v xml:space="preserve"> </v>
      </c>
      <c r="O8" s="117">
        <v>2</v>
      </c>
      <c r="P8" s="116"/>
      <c r="Q8" s="82">
        <f>IF(O8&gt;0,O8*32, " ")</f>
        <v>64</v>
      </c>
      <c r="R8" s="81" t="str">
        <f>IF(P8&gt;0,P8*34, " ")</f>
        <v xml:space="preserve"> </v>
      </c>
      <c r="S8" s="118">
        <f t="shared" ref="S8:S17" si="0">IF(C8+G8+K8+O8&gt;0,C8+G8+K8+O8, " ")</f>
        <v>8</v>
      </c>
      <c r="T8" s="82" t="str">
        <f t="shared" ref="T8:T17" si="1">IF(D8+H8+L8+P8&gt;0, D8+H8+L8+P8, " ")</f>
        <v xml:space="preserve"> </v>
      </c>
      <c r="U8" s="82">
        <f t="shared" ref="U8:V19" si="2">IF(S8&lt;&gt;" ", (IF(E8&lt;&gt;" ", E8, 0)+IF(I8&lt;&gt;" ", I8, 0)+IF(M8&lt;&gt;" ", M8, 0)+IF(Q8&lt;&gt;" ", Q8, 0)), " ")</f>
        <v>268</v>
      </c>
      <c r="V8" s="81" t="str">
        <f t="shared" si="2"/>
        <v xml:space="preserve"> </v>
      </c>
    </row>
    <row r="9" spans="1:22" ht="13.5" customHeight="1" x14ac:dyDescent="0.25">
      <c r="A9" s="105">
        <v>3</v>
      </c>
      <c r="B9" s="77" t="s">
        <v>14</v>
      </c>
      <c r="C9" s="115">
        <v>2</v>
      </c>
      <c r="D9" s="116"/>
      <c r="E9" s="82">
        <f t="shared" ref="E9:F15" si="3">IF(C9&gt;0,C9*34, " ")</f>
        <v>68</v>
      </c>
      <c r="F9" s="81" t="str">
        <f t="shared" si="3"/>
        <v xml:space="preserve"> </v>
      </c>
      <c r="G9" s="116">
        <v>2</v>
      </c>
      <c r="H9" s="116"/>
      <c r="I9" s="82">
        <f t="shared" ref="I9:J15" si="4">IF(G9&gt;0,G9*34, " ")</f>
        <v>68</v>
      </c>
      <c r="J9" s="81" t="str">
        <f t="shared" si="4"/>
        <v xml:space="preserve"> </v>
      </c>
      <c r="K9" s="115">
        <v>2</v>
      </c>
      <c r="L9" s="116"/>
      <c r="M9" s="82">
        <f t="shared" ref="M9:N16" si="5">IF(K9&gt;0,K9*34, " ")</f>
        <v>68</v>
      </c>
      <c r="N9" s="81" t="str">
        <f t="shared" si="5"/>
        <v xml:space="preserve"> </v>
      </c>
      <c r="O9" s="117">
        <v>2</v>
      </c>
      <c r="P9" s="116"/>
      <c r="Q9" s="82">
        <f t="shared" ref="Q9:R15" si="6">IF(O9&gt;0,O9*32, " ")</f>
        <v>64</v>
      </c>
      <c r="R9" s="81" t="str">
        <f t="shared" si="6"/>
        <v xml:space="preserve"> </v>
      </c>
      <c r="S9" s="118">
        <f t="shared" si="0"/>
        <v>8</v>
      </c>
      <c r="T9" s="82" t="str">
        <f t="shared" si="1"/>
        <v xml:space="preserve"> </v>
      </c>
      <c r="U9" s="82">
        <f t="shared" si="2"/>
        <v>268</v>
      </c>
      <c r="V9" s="81" t="str">
        <f t="shared" si="2"/>
        <v xml:space="preserve"> </v>
      </c>
    </row>
    <row r="10" spans="1:22" ht="13.5" customHeight="1" x14ac:dyDescent="0.25">
      <c r="A10" s="105">
        <v>4</v>
      </c>
      <c r="B10" s="119" t="s">
        <v>15</v>
      </c>
      <c r="C10" s="115">
        <v>3</v>
      </c>
      <c r="D10" s="116"/>
      <c r="E10" s="82">
        <f t="shared" si="3"/>
        <v>102</v>
      </c>
      <c r="F10" s="81" t="str">
        <f t="shared" si="3"/>
        <v xml:space="preserve"> </v>
      </c>
      <c r="G10" s="116">
        <v>3</v>
      </c>
      <c r="H10" s="116"/>
      <c r="I10" s="82">
        <f t="shared" si="4"/>
        <v>102</v>
      </c>
      <c r="J10" s="81" t="str">
        <f t="shared" si="4"/>
        <v xml:space="preserve"> </v>
      </c>
      <c r="K10" s="115">
        <v>3</v>
      </c>
      <c r="L10" s="116"/>
      <c r="M10" s="82">
        <f t="shared" si="5"/>
        <v>102</v>
      </c>
      <c r="N10" s="81" t="str">
        <f t="shared" si="5"/>
        <v xml:space="preserve"> </v>
      </c>
      <c r="O10" s="117">
        <v>3</v>
      </c>
      <c r="P10" s="116"/>
      <c r="Q10" s="82">
        <f t="shared" si="6"/>
        <v>96</v>
      </c>
      <c r="R10" s="81" t="str">
        <f t="shared" si="6"/>
        <v xml:space="preserve"> </v>
      </c>
      <c r="S10" s="118">
        <f t="shared" si="0"/>
        <v>12</v>
      </c>
      <c r="T10" s="82" t="str">
        <f t="shared" si="1"/>
        <v xml:space="preserve"> </v>
      </c>
      <c r="U10" s="82">
        <f t="shared" si="2"/>
        <v>402</v>
      </c>
      <c r="V10" s="81" t="str">
        <f t="shared" si="2"/>
        <v xml:space="preserve"> </v>
      </c>
    </row>
    <row r="11" spans="1:22" ht="13.5" customHeight="1" x14ac:dyDescent="0.25">
      <c r="A11" s="105">
        <v>5</v>
      </c>
      <c r="B11" s="119" t="s">
        <v>16</v>
      </c>
      <c r="C11" s="115"/>
      <c r="D11" s="116">
        <v>2</v>
      </c>
      <c r="E11" s="82" t="str">
        <f t="shared" si="3"/>
        <v xml:space="preserve"> </v>
      </c>
      <c r="F11" s="81">
        <f t="shared" si="3"/>
        <v>68</v>
      </c>
      <c r="G11" s="116"/>
      <c r="H11" s="116"/>
      <c r="I11" s="82" t="str">
        <f t="shared" si="4"/>
        <v xml:space="preserve"> </v>
      </c>
      <c r="J11" s="81" t="str">
        <f t="shared" si="4"/>
        <v xml:space="preserve"> </v>
      </c>
      <c r="K11" s="115"/>
      <c r="L11" s="116"/>
      <c r="M11" s="82" t="str">
        <f t="shared" si="5"/>
        <v xml:space="preserve"> </v>
      </c>
      <c r="N11" s="81" t="str">
        <f t="shared" si="5"/>
        <v xml:space="preserve"> </v>
      </c>
      <c r="O11" s="117"/>
      <c r="P11" s="116"/>
      <c r="Q11" s="82" t="str">
        <f t="shared" si="6"/>
        <v xml:space="preserve"> </v>
      </c>
      <c r="R11" s="81" t="str">
        <f t="shared" si="6"/>
        <v xml:space="preserve"> </v>
      </c>
      <c r="S11" s="118" t="str">
        <f t="shared" si="0"/>
        <v xml:space="preserve"> </v>
      </c>
      <c r="T11" s="82">
        <f t="shared" si="1"/>
        <v>2</v>
      </c>
      <c r="U11" s="82" t="str">
        <f t="shared" si="2"/>
        <v xml:space="preserve"> </v>
      </c>
      <c r="V11" s="81">
        <f t="shared" si="2"/>
        <v>68</v>
      </c>
    </row>
    <row r="12" spans="1:22" ht="13.5" customHeight="1" x14ac:dyDescent="0.25">
      <c r="A12" s="105">
        <v>6</v>
      </c>
      <c r="B12" s="77" t="s">
        <v>17</v>
      </c>
      <c r="C12" s="115">
        <v>2</v>
      </c>
      <c r="D12" s="116"/>
      <c r="E12" s="82">
        <f t="shared" si="3"/>
        <v>68</v>
      </c>
      <c r="F12" s="81" t="str">
        <f t="shared" si="3"/>
        <v xml:space="preserve"> </v>
      </c>
      <c r="G12" s="116"/>
      <c r="H12" s="116"/>
      <c r="I12" s="82" t="str">
        <f t="shared" si="4"/>
        <v xml:space="preserve"> </v>
      </c>
      <c r="J12" s="81" t="str">
        <f t="shared" si="4"/>
        <v xml:space="preserve"> </v>
      </c>
      <c r="K12" s="115"/>
      <c r="L12" s="116"/>
      <c r="M12" s="82" t="str">
        <f t="shared" si="5"/>
        <v xml:space="preserve"> </v>
      </c>
      <c r="N12" s="81" t="str">
        <f t="shared" si="5"/>
        <v xml:space="preserve"> </v>
      </c>
      <c r="O12" s="117"/>
      <c r="P12" s="116"/>
      <c r="Q12" s="82" t="str">
        <f t="shared" si="6"/>
        <v xml:space="preserve"> </v>
      </c>
      <c r="R12" s="81" t="str">
        <f t="shared" si="6"/>
        <v xml:space="preserve"> </v>
      </c>
      <c r="S12" s="118">
        <f t="shared" si="0"/>
        <v>2</v>
      </c>
      <c r="T12" s="82" t="str">
        <f t="shared" si="1"/>
        <v xml:space="preserve"> </v>
      </c>
      <c r="U12" s="82">
        <f t="shared" si="2"/>
        <v>68</v>
      </c>
      <c r="V12" s="81" t="str">
        <f t="shared" si="2"/>
        <v xml:space="preserve"> </v>
      </c>
    </row>
    <row r="13" spans="1:22" ht="13.5" customHeight="1" x14ac:dyDescent="0.25">
      <c r="A13" s="105">
        <v>7</v>
      </c>
      <c r="B13" s="77" t="s">
        <v>75</v>
      </c>
      <c r="C13" s="153"/>
      <c r="D13" s="154"/>
      <c r="E13" s="82" t="str">
        <f t="shared" si="3"/>
        <v xml:space="preserve"> </v>
      </c>
      <c r="F13" s="131" t="str">
        <f t="shared" si="3"/>
        <v xml:space="preserve"> </v>
      </c>
      <c r="G13" s="154"/>
      <c r="H13" s="154"/>
      <c r="I13" s="82" t="str">
        <f t="shared" si="4"/>
        <v xml:space="preserve"> </v>
      </c>
      <c r="J13" s="131" t="str">
        <f t="shared" si="4"/>
        <v xml:space="preserve"> </v>
      </c>
      <c r="K13" s="153">
        <v>2</v>
      </c>
      <c r="L13" s="154"/>
      <c r="M13" s="82">
        <f t="shared" si="5"/>
        <v>68</v>
      </c>
      <c r="N13" s="131" t="str">
        <f t="shared" si="5"/>
        <v xml:space="preserve"> </v>
      </c>
      <c r="O13" s="197"/>
      <c r="P13" s="154"/>
      <c r="Q13" s="82" t="str">
        <f t="shared" si="6"/>
        <v xml:space="preserve"> </v>
      </c>
      <c r="R13" s="131" t="str">
        <f t="shared" si="6"/>
        <v xml:space="preserve"> </v>
      </c>
      <c r="S13" s="118">
        <v>2</v>
      </c>
      <c r="T13" s="82" t="str">
        <f t="shared" si="1"/>
        <v xml:space="preserve"> </v>
      </c>
      <c r="U13" s="82">
        <f t="shared" si="2"/>
        <v>68</v>
      </c>
      <c r="V13" s="81" t="str">
        <f t="shared" si="2"/>
        <v xml:space="preserve"> </v>
      </c>
    </row>
    <row r="14" spans="1:22" ht="13.5" customHeight="1" x14ac:dyDescent="0.25">
      <c r="A14" s="105">
        <v>8</v>
      </c>
      <c r="B14" s="198" t="s">
        <v>88</v>
      </c>
      <c r="C14" s="153">
        <v>2</v>
      </c>
      <c r="D14" s="154"/>
      <c r="E14" s="82">
        <f t="shared" si="3"/>
        <v>68</v>
      </c>
      <c r="F14" s="131"/>
      <c r="G14" s="197"/>
      <c r="H14" s="154"/>
      <c r="I14" s="82"/>
      <c r="J14" s="131"/>
      <c r="K14" s="197"/>
      <c r="L14" s="154"/>
      <c r="M14" s="82"/>
      <c r="N14" s="131"/>
      <c r="O14" s="197"/>
      <c r="P14" s="154"/>
      <c r="Q14" s="82"/>
      <c r="R14" s="131"/>
      <c r="S14" s="118">
        <v>2</v>
      </c>
      <c r="T14" s="82"/>
      <c r="U14" s="82">
        <f t="shared" si="2"/>
        <v>68</v>
      </c>
      <c r="V14" s="81"/>
    </row>
    <row r="15" spans="1:22" ht="13.5" customHeight="1" x14ac:dyDescent="0.25">
      <c r="A15" s="105">
        <v>9</v>
      </c>
      <c r="B15" s="198" t="s">
        <v>38</v>
      </c>
      <c r="C15" s="115">
        <v>2</v>
      </c>
      <c r="D15" s="116"/>
      <c r="E15" s="80">
        <f t="shared" si="3"/>
        <v>68</v>
      </c>
      <c r="F15" s="81" t="str">
        <f t="shared" si="3"/>
        <v xml:space="preserve"> </v>
      </c>
      <c r="G15" s="117"/>
      <c r="H15" s="116"/>
      <c r="I15" s="82" t="str">
        <f t="shared" si="4"/>
        <v xml:space="preserve"> </v>
      </c>
      <c r="J15" s="81" t="str">
        <f t="shared" si="4"/>
        <v xml:space="preserve"> </v>
      </c>
      <c r="K15" s="117"/>
      <c r="L15" s="116"/>
      <c r="M15" s="82" t="str">
        <f t="shared" si="5"/>
        <v xml:space="preserve"> </v>
      </c>
      <c r="N15" s="81" t="str">
        <f t="shared" si="5"/>
        <v xml:space="preserve"> </v>
      </c>
      <c r="O15" s="117"/>
      <c r="P15" s="116"/>
      <c r="Q15" s="82" t="str">
        <f t="shared" si="6"/>
        <v xml:space="preserve"> </v>
      </c>
      <c r="R15" s="81" t="str">
        <f t="shared" si="6"/>
        <v xml:space="preserve"> </v>
      </c>
      <c r="S15" s="118">
        <f t="shared" si="0"/>
        <v>2</v>
      </c>
      <c r="T15" s="82" t="str">
        <f t="shared" si="1"/>
        <v xml:space="preserve"> </v>
      </c>
      <c r="U15" s="82">
        <f t="shared" si="2"/>
        <v>68</v>
      </c>
      <c r="V15" s="81" t="str">
        <f t="shared" si="2"/>
        <v xml:space="preserve"> </v>
      </c>
    </row>
    <row r="16" spans="1:22" ht="13.5" customHeight="1" x14ac:dyDescent="0.25">
      <c r="A16" s="105">
        <v>10</v>
      </c>
      <c r="B16" s="251" t="s">
        <v>39</v>
      </c>
      <c r="C16" s="115">
        <v>2</v>
      </c>
      <c r="D16" s="116"/>
      <c r="E16" s="80">
        <f>IF(C16&gt;0,C16*34, " ")</f>
        <v>68</v>
      </c>
      <c r="F16" s="81" t="str">
        <f>IF(D16&gt;0,D16*34, " ")</f>
        <v xml:space="preserve"> </v>
      </c>
      <c r="G16" s="117"/>
      <c r="H16" s="116"/>
      <c r="I16" s="82" t="str">
        <f>IF(G16&gt;0,G16*34, " ")</f>
        <v xml:space="preserve"> </v>
      </c>
      <c r="J16" s="81" t="str">
        <f>IF(H16&gt;0,H16*34, " ")</f>
        <v xml:space="preserve"> </v>
      </c>
      <c r="K16" s="117"/>
      <c r="L16" s="116"/>
      <c r="M16" s="82" t="str">
        <f t="shared" si="5"/>
        <v xml:space="preserve"> </v>
      </c>
      <c r="N16" s="81" t="str">
        <f>IF(L16&gt;0,L16*34, " ")</f>
        <v xml:space="preserve"> </v>
      </c>
      <c r="O16" s="117"/>
      <c r="P16" s="116"/>
      <c r="Q16" s="82" t="str">
        <f>IF(O16&gt;0,O16*32, " ")</f>
        <v xml:space="preserve"> </v>
      </c>
      <c r="R16" s="81" t="str">
        <f>IF(P16&gt;0,P16*32, " ")</f>
        <v xml:space="preserve"> </v>
      </c>
      <c r="S16" s="118">
        <f t="shared" si="0"/>
        <v>2</v>
      </c>
      <c r="T16" s="82" t="str">
        <f t="shared" si="1"/>
        <v xml:space="preserve"> </v>
      </c>
      <c r="U16" s="82">
        <f t="shared" si="2"/>
        <v>68</v>
      </c>
      <c r="V16" s="81" t="str">
        <f t="shared" si="2"/>
        <v xml:space="preserve"> </v>
      </c>
    </row>
    <row r="17" spans="1:22" ht="13.5" customHeight="1" x14ac:dyDescent="0.25">
      <c r="A17" s="105">
        <v>11</v>
      </c>
      <c r="B17" s="106" t="s">
        <v>18</v>
      </c>
      <c r="C17" s="252"/>
      <c r="D17" s="200"/>
      <c r="E17" s="201" t="str">
        <f>IF(C17&gt;0,C17*34, " ")</f>
        <v xml:space="preserve"> </v>
      </c>
      <c r="F17" s="114" t="str">
        <f>IF(D17&gt;0,D17*34, " ")</f>
        <v xml:space="preserve"> </v>
      </c>
      <c r="G17" s="199">
        <v>2</v>
      </c>
      <c r="H17" s="200"/>
      <c r="I17" s="113">
        <f>IF(G17&gt;0,G17*34, " ")</f>
        <v>68</v>
      </c>
      <c r="J17" s="114" t="str">
        <f>IF(H17&gt;0,H17*34, " ")</f>
        <v xml:space="preserve"> </v>
      </c>
      <c r="K17" s="199"/>
      <c r="L17" s="200"/>
      <c r="M17" s="113" t="str">
        <f>IF(K17&gt;0,K17*34, " ")</f>
        <v xml:space="preserve"> </v>
      </c>
      <c r="N17" s="114" t="str">
        <f>IF(L17&gt;0,L17*34, " ")</f>
        <v xml:space="preserve"> </v>
      </c>
      <c r="O17" s="199"/>
      <c r="P17" s="200"/>
      <c r="Q17" s="113" t="str">
        <f>IF(O17&gt;0,O17*32, " ")</f>
        <v xml:space="preserve"> </v>
      </c>
      <c r="R17" s="114" t="str">
        <f>IF(P17&gt;0,P17*32, " ")</f>
        <v xml:space="preserve"> </v>
      </c>
      <c r="S17" s="172">
        <f t="shared" si="0"/>
        <v>2</v>
      </c>
      <c r="T17" s="82" t="str">
        <f t="shared" si="1"/>
        <v xml:space="preserve"> </v>
      </c>
      <c r="U17" s="82">
        <f t="shared" si="2"/>
        <v>68</v>
      </c>
      <c r="V17" s="81" t="str">
        <f t="shared" si="2"/>
        <v xml:space="preserve"> </v>
      </c>
    </row>
    <row r="18" spans="1:22" ht="13.5" customHeight="1" x14ac:dyDescent="0.25">
      <c r="A18" s="105">
        <v>12</v>
      </c>
      <c r="B18" s="202" t="s">
        <v>76</v>
      </c>
      <c r="C18" s="115">
        <v>1</v>
      </c>
      <c r="D18" s="116"/>
      <c r="E18" s="82">
        <f t="shared" ref="E18:E19" si="7">IF(C18&gt;0,C18*34, " ")</f>
        <v>34</v>
      </c>
      <c r="F18" s="81"/>
      <c r="G18" s="116">
        <v>1</v>
      </c>
      <c r="H18" s="116"/>
      <c r="I18" s="82">
        <f t="shared" ref="I18:I19" si="8">IF(G18&gt;0,G18*34, " ")</f>
        <v>34</v>
      </c>
      <c r="J18" s="81"/>
      <c r="K18" s="115">
        <v>1</v>
      </c>
      <c r="L18" s="116"/>
      <c r="M18" s="82">
        <f t="shared" ref="M18:M20" si="9">IF(K18&gt;0,K18*34, " ")</f>
        <v>34</v>
      </c>
      <c r="N18" s="81"/>
      <c r="O18" s="117">
        <v>1</v>
      </c>
      <c r="P18" s="116"/>
      <c r="Q18" s="82">
        <f t="shared" ref="Q18:Q20" si="10">IF(O18&gt;0,O18*32, " ")</f>
        <v>32</v>
      </c>
      <c r="R18" s="81"/>
      <c r="S18" s="112">
        <f t="shared" ref="S18:S19" si="11">C18+G18+K18+O18</f>
        <v>4</v>
      </c>
      <c r="T18" s="113"/>
      <c r="U18" s="82">
        <f t="shared" si="2"/>
        <v>134</v>
      </c>
      <c r="V18" s="114"/>
    </row>
    <row r="19" spans="1:22" ht="13.5" customHeight="1" x14ac:dyDescent="0.25">
      <c r="A19" s="105">
        <v>13</v>
      </c>
      <c r="B19" s="203" t="s">
        <v>77</v>
      </c>
      <c r="C19" s="115">
        <v>1</v>
      </c>
      <c r="D19" s="116"/>
      <c r="E19" s="82">
        <f t="shared" si="7"/>
        <v>34</v>
      </c>
      <c r="F19" s="81"/>
      <c r="G19" s="116">
        <v>1</v>
      </c>
      <c r="H19" s="116"/>
      <c r="I19" s="82">
        <f t="shared" si="8"/>
        <v>34</v>
      </c>
      <c r="J19" s="81"/>
      <c r="K19" s="115"/>
      <c r="L19" s="116"/>
      <c r="M19" s="82" t="str">
        <f t="shared" si="9"/>
        <v xml:space="preserve"> </v>
      </c>
      <c r="N19" s="81"/>
      <c r="O19" s="117"/>
      <c r="P19" s="116"/>
      <c r="Q19" s="82" t="str">
        <f t="shared" si="10"/>
        <v xml:space="preserve"> </v>
      </c>
      <c r="R19" s="81"/>
      <c r="S19" s="118">
        <f t="shared" si="11"/>
        <v>2</v>
      </c>
      <c r="T19" s="133"/>
      <c r="U19" s="82">
        <f t="shared" si="2"/>
        <v>68</v>
      </c>
      <c r="V19" s="131"/>
    </row>
    <row r="20" spans="1:22" ht="13.5" customHeight="1" thickBot="1" x14ac:dyDescent="0.3">
      <c r="A20" s="105">
        <v>14</v>
      </c>
      <c r="B20" s="77" t="s">
        <v>78</v>
      </c>
      <c r="C20" s="253"/>
      <c r="D20" s="254"/>
      <c r="E20" s="120" t="str">
        <f>IF(C20&gt;0,C20*34, " ")</f>
        <v xml:space="preserve"> </v>
      </c>
      <c r="F20" s="121"/>
      <c r="G20" s="116"/>
      <c r="H20" s="116"/>
      <c r="I20" s="82"/>
      <c r="J20" s="81"/>
      <c r="K20" s="115">
        <v>1</v>
      </c>
      <c r="L20" s="116"/>
      <c r="M20" s="82">
        <f t="shared" si="9"/>
        <v>34</v>
      </c>
      <c r="N20" s="81"/>
      <c r="O20" s="117">
        <v>1</v>
      </c>
      <c r="P20" s="116"/>
      <c r="Q20" s="82">
        <f t="shared" si="10"/>
        <v>32</v>
      </c>
      <c r="R20" s="81"/>
      <c r="S20" s="122">
        <f>C20+G20+K20+O20</f>
        <v>2</v>
      </c>
      <c r="T20" s="120">
        <f>D20+H20+L20+P20</f>
        <v>0</v>
      </c>
      <c r="U20" s="120">
        <f>IF(S20&lt;&gt;" ", (IF(E20&lt;&gt;" ", E20, 0)+IF(I20&lt;&gt;" ", I20, 0)+IF(M20&lt;&gt;" ", M20, 0)+IF(Q20&lt;&gt;" ", Q20, 0)), " ")</f>
        <v>66</v>
      </c>
      <c r="V20" s="121">
        <f>IF(T20&lt;&gt;" ", (IF(F20&lt;&gt;" ", F20, 0)+IF(J20&lt;&gt;" ", J20, 0)+IF(N20&lt;&gt;" ", N20, 0)+IF(R20&lt;&gt;" ", R20, 0)), " ")</f>
        <v>0</v>
      </c>
    </row>
    <row r="21" spans="1:22" ht="13.5" customHeight="1" thickBot="1" x14ac:dyDescent="0.3">
      <c r="A21" s="311" t="s">
        <v>19</v>
      </c>
      <c r="B21" s="312"/>
      <c r="C21" s="204" t="s">
        <v>10</v>
      </c>
      <c r="D21" s="124" t="s">
        <v>11</v>
      </c>
      <c r="E21" s="205" t="s">
        <v>10</v>
      </c>
      <c r="F21" s="125" t="s">
        <v>11</v>
      </c>
      <c r="G21" s="123" t="s">
        <v>10</v>
      </c>
      <c r="H21" s="124" t="s">
        <v>11</v>
      </c>
      <c r="I21" s="124" t="s">
        <v>10</v>
      </c>
      <c r="J21" s="206" t="s">
        <v>11</v>
      </c>
      <c r="K21" s="204" t="s">
        <v>10</v>
      </c>
      <c r="L21" s="124" t="s">
        <v>11</v>
      </c>
      <c r="M21" s="124" t="s">
        <v>10</v>
      </c>
      <c r="N21" s="125" t="s">
        <v>11</v>
      </c>
      <c r="O21" s="123" t="s">
        <v>10</v>
      </c>
      <c r="P21" s="124" t="s">
        <v>11</v>
      </c>
      <c r="Q21" s="124" t="s">
        <v>10</v>
      </c>
      <c r="R21" s="125" t="s">
        <v>11</v>
      </c>
      <c r="S21" s="204" t="s">
        <v>10</v>
      </c>
      <c r="T21" s="124" t="s">
        <v>11</v>
      </c>
      <c r="U21" s="124" t="s">
        <v>10</v>
      </c>
      <c r="V21" s="125" t="s">
        <v>11</v>
      </c>
    </row>
    <row r="22" spans="1:22" ht="13.5" customHeight="1" x14ac:dyDescent="0.25">
      <c r="A22" s="105">
        <v>1</v>
      </c>
      <c r="B22" s="106" t="s">
        <v>40</v>
      </c>
      <c r="C22" s="207">
        <v>2</v>
      </c>
      <c r="D22" s="208">
        <v>2</v>
      </c>
      <c r="E22" s="209">
        <f>IF(C22&gt;0,C22*34, " ")</f>
        <v>68</v>
      </c>
      <c r="F22" s="110">
        <f>IF(D22&gt;0,D22*34, " ")</f>
        <v>68</v>
      </c>
      <c r="G22" s="208"/>
      <c r="H22" s="208"/>
      <c r="I22" s="109" t="str">
        <f>IF(G22&gt;0,G22*34, " ")</f>
        <v xml:space="preserve"> </v>
      </c>
      <c r="J22" s="110" t="str">
        <f>IF(H22&gt;0,H22*34, " ")</f>
        <v xml:space="preserve"> </v>
      </c>
      <c r="K22" s="210"/>
      <c r="L22" s="211"/>
      <c r="M22" s="109" t="str">
        <f>IF(K22&gt;0,K22*34, " ")</f>
        <v xml:space="preserve"> </v>
      </c>
      <c r="N22" s="110" t="str">
        <f>IF(L22&gt;0,L22*34, " ")</f>
        <v xml:space="preserve"> </v>
      </c>
      <c r="O22" s="208"/>
      <c r="P22" s="208"/>
      <c r="Q22" s="109" t="str">
        <f>IF(O22&gt;0, O22*32, " ")</f>
        <v xml:space="preserve"> </v>
      </c>
      <c r="R22" s="212" t="str">
        <f>IF(P22&gt;0,P22*32, " ")</f>
        <v xml:space="preserve"> </v>
      </c>
      <c r="S22" s="112">
        <f>IF(C22+G22+K22+O22&gt;0,C22+G22+K22+O22, " ")</f>
        <v>2</v>
      </c>
      <c r="T22" s="113">
        <f>IF(D22+H22+L22+P22&gt;0, D22+H22+L22+P22, " ")</f>
        <v>2</v>
      </c>
      <c r="U22" s="113">
        <f>IF(S22&lt;&gt;" ", (IF(E22&lt;&gt;" ", E22, 0)+IF(I22&lt;&gt;" ", I22, 0)+IF(M22&lt;&gt;" ", M22, 0)+IF(Q22&lt;&gt;" ", Q22, 0)), " ")</f>
        <v>68</v>
      </c>
      <c r="V22" s="114">
        <f>IF(T22&lt;&gt;" ", (IF(F22&lt;&gt;" ", F22, 0)+IF(J22&lt;&gt;" ", J22, 0)+IF(N22&lt;&gt;" ", N22, 0)+IF(R22&lt;&gt;" ", R22, 0)), " ")</f>
        <v>68</v>
      </c>
    </row>
    <row r="23" spans="1:22" ht="13.5" customHeight="1" x14ac:dyDescent="0.25">
      <c r="A23" s="105">
        <v>2</v>
      </c>
      <c r="B23" s="77" t="s">
        <v>41</v>
      </c>
      <c r="C23" s="78">
        <v>2</v>
      </c>
      <c r="D23" s="79">
        <v>2</v>
      </c>
      <c r="E23" s="80">
        <f>IF(C23&gt;0,C23*34, " ")</f>
        <v>68</v>
      </c>
      <c r="F23" s="81">
        <f>IF(D23&gt;0,D23*34, " ")</f>
        <v>68</v>
      </c>
      <c r="G23" s="79"/>
      <c r="H23" s="79"/>
      <c r="I23" s="82" t="str">
        <f>IF(G23&gt;0,G23*34, " ")</f>
        <v xml:space="preserve"> </v>
      </c>
      <c r="J23" s="81" t="str">
        <f>IF(H23&gt;0,H23*34, " ")</f>
        <v xml:space="preserve"> </v>
      </c>
      <c r="K23" s="78"/>
      <c r="L23" s="79"/>
      <c r="M23" s="82" t="str">
        <f>IF(K23&gt;0,K23*34, " ")</f>
        <v xml:space="preserve"> </v>
      </c>
      <c r="N23" s="81" t="str">
        <f>IF(L23&gt;0,L23*34, " ")</f>
        <v xml:space="preserve"> </v>
      </c>
      <c r="O23" s="79"/>
      <c r="P23" s="79"/>
      <c r="Q23" s="82" t="str">
        <f>IF(O23&gt;0,O23*34, " ")</f>
        <v xml:space="preserve"> </v>
      </c>
      <c r="R23" s="81" t="str">
        <f>IF(P23&gt;0,P23*34, " ")</f>
        <v xml:space="preserve"> </v>
      </c>
      <c r="S23" s="118">
        <f t="shared" ref="S23:S48" si="12">IF(C23+G23+K23+O23&gt;0,C23+G23+K23+O23, " ")</f>
        <v>2</v>
      </c>
      <c r="T23" s="82">
        <f t="shared" ref="T23:T48" si="13">IF(D23+H23+L23+P23&gt;0, D23+H23+L23+P23, " ")</f>
        <v>2</v>
      </c>
      <c r="U23" s="82">
        <f t="shared" ref="U23:V48" si="14">IF(S23&lt;&gt;" ", (IF(E23&lt;&gt;" ", E23, 0)+IF(I23&lt;&gt;" ", I23, 0)+IF(M23&lt;&gt;" ", M23, 0)+IF(Q23&lt;&gt;" ", Q23, 0)), " ")</f>
        <v>68</v>
      </c>
      <c r="V23" s="81">
        <f t="shared" si="14"/>
        <v>68</v>
      </c>
    </row>
    <row r="24" spans="1:22" ht="13.5" customHeight="1" x14ac:dyDescent="0.25">
      <c r="A24" s="105">
        <v>3</v>
      </c>
      <c r="B24" s="77" t="s">
        <v>42</v>
      </c>
      <c r="C24" s="176">
        <v>1</v>
      </c>
      <c r="D24" s="215">
        <v>1</v>
      </c>
      <c r="E24" s="226">
        <f t="shared" ref="E24:F48" si="15">IF(C24&gt;0,C24*34, " ")</f>
        <v>34</v>
      </c>
      <c r="F24" s="227">
        <f t="shared" si="15"/>
        <v>34</v>
      </c>
      <c r="G24" s="215"/>
      <c r="H24" s="215"/>
      <c r="I24" s="228" t="str">
        <f t="shared" ref="I24:J48" si="16">IF(G24&gt;0,G24*34, " ")</f>
        <v xml:space="preserve"> </v>
      </c>
      <c r="J24" s="227" t="str">
        <f t="shared" si="16"/>
        <v xml:space="preserve"> </v>
      </c>
      <c r="K24" s="176"/>
      <c r="L24" s="215"/>
      <c r="M24" s="228" t="str">
        <f t="shared" ref="M24:N48" si="17">IF(K24&gt;0,K24*34, " ")</f>
        <v xml:space="preserve"> </v>
      </c>
      <c r="N24" s="227" t="str">
        <f t="shared" si="17"/>
        <v xml:space="preserve"> </v>
      </c>
      <c r="O24" s="215"/>
      <c r="P24" s="215"/>
      <c r="Q24" s="228" t="str">
        <f t="shared" ref="Q24:R48" si="18">IF(O24&gt;0,O24*32, " ")</f>
        <v xml:space="preserve"> </v>
      </c>
      <c r="R24" s="227" t="str">
        <f t="shared" si="18"/>
        <v xml:space="preserve"> </v>
      </c>
      <c r="S24" s="229">
        <f t="shared" si="12"/>
        <v>1</v>
      </c>
      <c r="T24" s="228">
        <f t="shared" si="13"/>
        <v>1</v>
      </c>
      <c r="U24" s="82">
        <f t="shared" si="14"/>
        <v>34</v>
      </c>
      <c r="V24" s="81">
        <f t="shared" si="14"/>
        <v>34</v>
      </c>
    </row>
    <row r="25" spans="1:22" ht="13.5" customHeight="1" x14ac:dyDescent="0.25">
      <c r="A25" s="105">
        <v>4</v>
      </c>
      <c r="B25" s="77" t="s">
        <v>89</v>
      </c>
      <c r="C25" s="176">
        <v>1</v>
      </c>
      <c r="D25" s="215">
        <v>1</v>
      </c>
      <c r="E25" s="226">
        <f t="shared" si="15"/>
        <v>34</v>
      </c>
      <c r="F25" s="227">
        <f t="shared" si="15"/>
        <v>34</v>
      </c>
      <c r="G25" s="215"/>
      <c r="H25" s="215"/>
      <c r="I25" s="228" t="str">
        <f t="shared" si="16"/>
        <v xml:space="preserve"> </v>
      </c>
      <c r="J25" s="227" t="str">
        <f t="shared" si="16"/>
        <v xml:space="preserve"> </v>
      </c>
      <c r="K25" s="176"/>
      <c r="L25" s="215"/>
      <c r="M25" s="228" t="str">
        <f t="shared" si="17"/>
        <v xml:space="preserve"> </v>
      </c>
      <c r="N25" s="227" t="str">
        <f t="shared" si="17"/>
        <v xml:space="preserve"> </v>
      </c>
      <c r="O25" s="215"/>
      <c r="P25" s="215"/>
      <c r="Q25" s="228" t="str">
        <f t="shared" si="18"/>
        <v xml:space="preserve"> </v>
      </c>
      <c r="R25" s="227" t="str">
        <f t="shared" si="18"/>
        <v xml:space="preserve"> </v>
      </c>
      <c r="S25" s="229">
        <f t="shared" si="12"/>
        <v>1</v>
      </c>
      <c r="T25" s="228">
        <f t="shared" si="13"/>
        <v>1</v>
      </c>
      <c r="U25" s="82">
        <f t="shared" si="14"/>
        <v>34</v>
      </c>
      <c r="V25" s="81">
        <f t="shared" si="14"/>
        <v>34</v>
      </c>
    </row>
    <row r="26" spans="1:22" ht="13.5" customHeight="1" x14ac:dyDescent="0.25">
      <c r="A26" s="105">
        <v>5</v>
      </c>
      <c r="B26" s="77" t="s">
        <v>23</v>
      </c>
      <c r="C26" s="176"/>
      <c r="D26" s="215"/>
      <c r="E26" s="226" t="str">
        <f t="shared" si="15"/>
        <v xml:space="preserve"> </v>
      </c>
      <c r="F26" s="227" t="str">
        <f t="shared" si="15"/>
        <v xml:space="preserve"> </v>
      </c>
      <c r="G26" s="215"/>
      <c r="H26" s="215">
        <v>2</v>
      </c>
      <c r="I26" s="228" t="str">
        <f t="shared" si="16"/>
        <v xml:space="preserve"> </v>
      </c>
      <c r="J26" s="227">
        <f t="shared" si="16"/>
        <v>68</v>
      </c>
      <c r="K26" s="176"/>
      <c r="L26" s="215"/>
      <c r="M26" s="228" t="str">
        <f t="shared" si="17"/>
        <v xml:space="preserve"> </v>
      </c>
      <c r="N26" s="227" t="str">
        <f t="shared" si="17"/>
        <v xml:space="preserve"> </v>
      </c>
      <c r="O26" s="215"/>
      <c r="P26" s="215"/>
      <c r="Q26" s="228" t="str">
        <f t="shared" si="18"/>
        <v xml:space="preserve"> </v>
      </c>
      <c r="R26" s="227" t="str">
        <f t="shared" si="18"/>
        <v xml:space="preserve"> </v>
      </c>
      <c r="S26" s="229" t="str">
        <f t="shared" si="12"/>
        <v xml:space="preserve"> </v>
      </c>
      <c r="T26" s="228">
        <f t="shared" si="13"/>
        <v>2</v>
      </c>
      <c r="U26" s="82" t="str">
        <f t="shared" si="14"/>
        <v xml:space="preserve"> </v>
      </c>
      <c r="V26" s="81">
        <f t="shared" si="14"/>
        <v>68</v>
      </c>
    </row>
    <row r="27" spans="1:22" ht="13.5" customHeight="1" x14ac:dyDescent="0.25">
      <c r="A27" s="105">
        <v>6</v>
      </c>
      <c r="B27" s="77" t="s">
        <v>43</v>
      </c>
      <c r="C27" s="176"/>
      <c r="D27" s="215"/>
      <c r="E27" s="226"/>
      <c r="F27" s="227" t="str">
        <f t="shared" si="15"/>
        <v xml:space="preserve"> </v>
      </c>
      <c r="G27" s="215">
        <v>1</v>
      </c>
      <c r="H27" s="215">
        <v>1</v>
      </c>
      <c r="I27" s="228">
        <f t="shared" si="16"/>
        <v>34</v>
      </c>
      <c r="J27" s="227">
        <f t="shared" si="16"/>
        <v>34</v>
      </c>
      <c r="K27" s="176"/>
      <c r="L27" s="215"/>
      <c r="M27" s="228" t="str">
        <f t="shared" si="17"/>
        <v xml:space="preserve"> </v>
      </c>
      <c r="N27" s="227" t="str">
        <f t="shared" si="17"/>
        <v xml:space="preserve"> </v>
      </c>
      <c r="O27" s="215"/>
      <c r="P27" s="215"/>
      <c r="Q27" s="228" t="str">
        <f t="shared" si="18"/>
        <v xml:space="preserve"> </v>
      </c>
      <c r="R27" s="227" t="str">
        <f t="shared" si="18"/>
        <v xml:space="preserve"> </v>
      </c>
      <c r="S27" s="229">
        <f t="shared" si="12"/>
        <v>1</v>
      </c>
      <c r="T27" s="228">
        <f t="shared" si="13"/>
        <v>1</v>
      </c>
      <c r="U27" s="82">
        <f t="shared" si="14"/>
        <v>34</v>
      </c>
      <c r="V27" s="81">
        <f t="shared" si="14"/>
        <v>34</v>
      </c>
    </row>
    <row r="28" spans="1:22" ht="13.5" customHeight="1" x14ac:dyDescent="0.25">
      <c r="A28" s="105">
        <v>7</v>
      </c>
      <c r="B28" s="77" t="s">
        <v>44</v>
      </c>
      <c r="C28" s="176"/>
      <c r="D28" s="215"/>
      <c r="E28" s="226" t="str">
        <f t="shared" si="15"/>
        <v xml:space="preserve"> </v>
      </c>
      <c r="F28" s="227" t="str">
        <f t="shared" si="15"/>
        <v xml:space="preserve"> </v>
      </c>
      <c r="G28" s="215">
        <v>2</v>
      </c>
      <c r="H28" s="215">
        <v>2</v>
      </c>
      <c r="I28" s="228">
        <f t="shared" si="16"/>
        <v>68</v>
      </c>
      <c r="J28" s="227">
        <f t="shared" si="16"/>
        <v>68</v>
      </c>
      <c r="K28" s="176"/>
      <c r="L28" s="215"/>
      <c r="M28" s="228" t="str">
        <f t="shared" si="17"/>
        <v xml:space="preserve"> </v>
      </c>
      <c r="N28" s="227" t="str">
        <f t="shared" si="17"/>
        <v xml:space="preserve"> </v>
      </c>
      <c r="O28" s="215"/>
      <c r="P28" s="215"/>
      <c r="Q28" s="228" t="str">
        <f t="shared" si="18"/>
        <v xml:space="preserve"> </v>
      </c>
      <c r="R28" s="227" t="str">
        <f t="shared" si="18"/>
        <v xml:space="preserve"> </v>
      </c>
      <c r="S28" s="229">
        <f t="shared" si="12"/>
        <v>2</v>
      </c>
      <c r="T28" s="228">
        <f t="shared" si="13"/>
        <v>2</v>
      </c>
      <c r="U28" s="82">
        <f t="shared" si="14"/>
        <v>68</v>
      </c>
      <c r="V28" s="81">
        <f t="shared" si="14"/>
        <v>68</v>
      </c>
    </row>
    <row r="29" spans="1:22" ht="13.5" customHeight="1" x14ac:dyDescent="0.25">
      <c r="A29" s="105">
        <v>8</v>
      </c>
      <c r="B29" s="77" t="s">
        <v>45</v>
      </c>
      <c r="C29" s="176"/>
      <c r="D29" s="215"/>
      <c r="E29" s="226" t="str">
        <f t="shared" si="15"/>
        <v xml:space="preserve"> </v>
      </c>
      <c r="F29" s="227" t="str">
        <f t="shared" si="15"/>
        <v xml:space="preserve"> </v>
      </c>
      <c r="G29" s="215">
        <v>1</v>
      </c>
      <c r="H29" s="215">
        <v>1</v>
      </c>
      <c r="I29" s="228">
        <f t="shared" si="16"/>
        <v>34</v>
      </c>
      <c r="J29" s="227">
        <f t="shared" si="16"/>
        <v>34</v>
      </c>
      <c r="K29" s="176"/>
      <c r="L29" s="215"/>
      <c r="M29" s="228" t="str">
        <f t="shared" si="17"/>
        <v xml:space="preserve"> </v>
      </c>
      <c r="N29" s="227" t="str">
        <f t="shared" si="17"/>
        <v xml:space="preserve"> </v>
      </c>
      <c r="O29" s="215"/>
      <c r="P29" s="215"/>
      <c r="Q29" s="228" t="str">
        <f t="shared" si="18"/>
        <v xml:space="preserve"> </v>
      </c>
      <c r="R29" s="227" t="str">
        <f t="shared" si="18"/>
        <v xml:space="preserve"> </v>
      </c>
      <c r="S29" s="229">
        <f t="shared" si="12"/>
        <v>1</v>
      </c>
      <c r="T29" s="228">
        <f t="shared" si="13"/>
        <v>1</v>
      </c>
      <c r="U29" s="82">
        <f t="shared" si="14"/>
        <v>34</v>
      </c>
      <c r="V29" s="81">
        <f t="shared" si="14"/>
        <v>34</v>
      </c>
    </row>
    <row r="30" spans="1:22" ht="13.5" customHeight="1" x14ac:dyDescent="0.25">
      <c r="A30" s="105">
        <v>9</v>
      </c>
      <c r="B30" s="77" t="s">
        <v>46</v>
      </c>
      <c r="C30" s="176"/>
      <c r="D30" s="215"/>
      <c r="E30" s="226" t="str">
        <f t="shared" si="15"/>
        <v xml:space="preserve"> </v>
      </c>
      <c r="F30" s="227" t="str">
        <f t="shared" si="15"/>
        <v xml:space="preserve"> </v>
      </c>
      <c r="G30" s="215">
        <v>1</v>
      </c>
      <c r="H30" s="215">
        <v>1</v>
      </c>
      <c r="I30" s="228">
        <f t="shared" si="16"/>
        <v>34</v>
      </c>
      <c r="J30" s="227">
        <f t="shared" si="16"/>
        <v>34</v>
      </c>
      <c r="K30" s="176"/>
      <c r="L30" s="215"/>
      <c r="M30" s="228" t="str">
        <f t="shared" si="17"/>
        <v xml:space="preserve"> </v>
      </c>
      <c r="N30" s="227" t="str">
        <f t="shared" si="17"/>
        <v xml:space="preserve"> </v>
      </c>
      <c r="O30" s="215"/>
      <c r="P30" s="215"/>
      <c r="Q30" s="228" t="str">
        <f t="shared" si="18"/>
        <v xml:space="preserve"> </v>
      </c>
      <c r="R30" s="227" t="str">
        <f t="shared" si="18"/>
        <v xml:space="preserve"> </v>
      </c>
      <c r="S30" s="229">
        <f t="shared" si="12"/>
        <v>1</v>
      </c>
      <c r="T30" s="228">
        <f t="shared" si="13"/>
        <v>1</v>
      </c>
      <c r="U30" s="82">
        <f t="shared" si="14"/>
        <v>34</v>
      </c>
      <c r="V30" s="81">
        <f t="shared" si="14"/>
        <v>34</v>
      </c>
    </row>
    <row r="31" spans="1:22" ht="13.5" customHeight="1" x14ac:dyDescent="0.25">
      <c r="A31" s="105">
        <v>10</v>
      </c>
      <c r="B31" s="77" t="s">
        <v>90</v>
      </c>
      <c r="C31" s="176"/>
      <c r="D31" s="215"/>
      <c r="E31" s="226" t="str">
        <f t="shared" si="15"/>
        <v xml:space="preserve"> </v>
      </c>
      <c r="F31" s="227" t="str">
        <f t="shared" si="15"/>
        <v xml:space="preserve"> </v>
      </c>
      <c r="G31" s="215">
        <v>1</v>
      </c>
      <c r="H31" s="215">
        <v>1</v>
      </c>
      <c r="I31" s="228">
        <f t="shared" si="16"/>
        <v>34</v>
      </c>
      <c r="J31" s="227">
        <f t="shared" si="16"/>
        <v>34</v>
      </c>
      <c r="K31" s="176"/>
      <c r="L31" s="215"/>
      <c r="M31" s="228" t="str">
        <f t="shared" si="17"/>
        <v xml:space="preserve"> </v>
      </c>
      <c r="N31" s="227" t="str">
        <f t="shared" si="17"/>
        <v xml:space="preserve"> </v>
      </c>
      <c r="O31" s="215"/>
      <c r="P31" s="215"/>
      <c r="Q31" s="228" t="str">
        <f t="shared" si="18"/>
        <v xml:space="preserve"> </v>
      </c>
      <c r="R31" s="227" t="str">
        <f t="shared" si="18"/>
        <v xml:space="preserve"> </v>
      </c>
      <c r="S31" s="229">
        <f t="shared" si="12"/>
        <v>1</v>
      </c>
      <c r="T31" s="228">
        <f t="shared" si="13"/>
        <v>1</v>
      </c>
      <c r="U31" s="82">
        <f t="shared" si="14"/>
        <v>34</v>
      </c>
      <c r="V31" s="81">
        <f t="shared" si="14"/>
        <v>34</v>
      </c>
    </row>
    <row r="32" spans="1:22" ht="13.5" customHeight="1" x14ac:dyDescent="0.25">
      <c r="A32" s="105">
        <v>11</v>
      </c>
      <c r="B32" s="77" t="s">
        <v>47</v>
      </c>
      <c r="C32" s="176"/>
      <c r="D32" s="215"/>
      <c r="E32" s="226"/>
      <c r="F32" s="227"/>
      <c r="G32" s="215">
        <v>1</v>
      </c>
      <c r="H32" s="215">
        <v>1</v>
      </c>
      <c r="I32" s="228">
        <f t="shared" si="16"/>
        <v>34</v>
      </c>
      <c r="J32" s="227">
        <f t="shared" si="16"/>
        <v>34</v>
      </c>
      <c r="K32" s="176"/>
      <c r="L32" s="215"/>
      <c r="M32" s="228"/>
      <c r="N32" s="227"/>
      <c r="O32" s="215"/>
      <c r="P32" s="215"/>
      <c r="Q32" s="228"/>
      <c r="R32" s="227"/>
      <c r="S32" s="229">
        <f t="shared" si="12"/>
        <v>1</v>
      </c>
      <c r="T32" s="228">
        <f t="shared" si="13"/>
        <v>1</v>
      </c>
      <c r="U32" s="82">
        <f t="shared" si="14"/>
        <v>34</v>
      </c>
      <c r="V32" s="81">
        <f t="shared" si="14"/>
        <v>34</v>
      </c>
    </row>
    <row r="33" spans="1:22" ht="13.5" customHeight="1" x14ac:dyDescent="0.25">
      <c r="A33" s="105">
        <v>12</v>
      </c>
      <c r="B33" s="77" t="s">
        <v>81</v>
      </c>
      <c r="C33" s="176"/>
      <c r="D33" s="215"/>
      <c r="E33" s="226"/>
      <c r="F33" s="227"/>
      <c r="G33" s="215">
        <v>1</v>
      </c>
      <c r="H33" s="215">
        <v>1</v>
      </c>
      <c r="I33" s="228">
        <f t="shared" si="16"/>
        <v>34</v>
      </c>
      <c r="J33" s="227">
        <f t="shared" si="16"/>
        <v>34</v>
      </c>
      <c r="K33" s="176"/>
      <c r="L33" s="215"/>
      <c r="M33" s="228"/>
      <c r="N33" s="227"/>
      <c r="O33" s="215"/>
      <c r="P33" s="215"/>
      <c r="Q33" s="228"/>
      <c r="R33" s="227"/>
      <c r="S33" s="229">
        <f t="shared" si="12"/>
        <v>1</v>
      </c>
      <c r="T33" s="228">
        <f t="shared" si="13"/>
        <v>1</v>
      </c>
      <c r="U33" s="82">
        <f t="shared" si="14"/>
        <v>34</v>
      </c>
      <c r="V33" s="81">
        <f t="shared" si="14"/>
        <v>34</v>
      </c>
    </row>
    <row r="34" spans="1:22" ht="13.5" customHeight="1" x14ac:dyDescent="0.25">
      <c r="A34" s="105">
        <v>13</v>
      </c>
      <c r="B34" s="77" t="s">
        <v>92</v>
      </c>
      <c r="C34" s="176"/>
      <c r="D34" s="215"/>
      <c r="E34" s="226"/>
      <c r="F34" s="227"/>
      <c r="G34" s="215">
        <v>1</v>
      </c>
      <c r="H34" s="215">
        <v>1</v>
      </c>
      <c r="I34" s="228">
        <f t="shared" si="16"/>
        <v>34</v>
      </c>
      <c r="J34" s="227">
        <v>34</v>
      </c>
      <c r="K34" s="176">
        <v>1</v>
      </c>
      <c r="L34" s="215">
        <v>1</v>
      </c>
      <c r="M34" s="228">
        <f>K34*34</f>
        <v>34</v>
      </c>
      <c r="N34" s="227">
        <f>L34*34</f>
        <v>34</v>
      </c>
      <c r="O34" s="215"/>
      <c r="P34" s="215"/>
      <c r="Q34" s="228"/>
      <c r="R34" s="227"/>
      <c r="S34" s="229">
        <f t="shared" si="12"/>
        <v>2</v>
      </c>
      <c r="T34" s="228">
        <f t="shared" si="13"/>
        <v>2</v>
      </c>
      <c r="U34" s="82">
        <f t="shared" si="14"/>
        <v>68</v>
      </c>
      <c r="V34" s="81">
        <f t="shared" si="14"/>
        <v>68</v>
      </c>
    </row>
    <row r="35" spans="1:22" ht="13.5" customHeight="1" x14ac:dyDescent="0.25">
      <c r="A35" s="105">
        <v>14</v>
      </c>
      <c r="B35" s="77" t="s">
        <v>48</v>
      </c>
      <c r="C35" s="176"/>
      <c r="D35" s="215"/>
      <c r="E35" s="226" t="str">
        <f t="shared" si="15"/>
        <v xml:space="preserve"> </v>
      </c>
      <c r="F35" s="227" t="str">
        <f t="shared" si="15"/>
        <v xml:space="preserve"> </v>
      </c>
      <c r="G35" s="215"/>
      <c r="H35" s="215"/>
      <c r="I35" s="228" t="str">
        <f t="shared" si="16"/>
        <v xml:space="preserve"> </v>
      </c>
      <c r="J35" s="227" t="str">
        <f t="shared" si="16"/>
        <v xml:space="preserve"> </v>
      </c>
      <c r="K35" s="176">
        <v>1</v>
      </c>
      <c r="L35" s="215">
        <v>2</v>
      </c>
      <c r="M35" s="228">
        <f t="shared" si="17"/>
        <v>34</v>
      </c>
      <c r="N35" s="227">
        <f t="shared" si="17"/>
        <v>68</v>
      </c>
      <c r="O35" s="215"/>
      <c r="P35" s="215"/>
      <c r="Q35" s="228" t="str">
        <f t="shared" si="18"/>
        <v xml:space="preserve"> </v>
      </c>
      <c r="R35" s="227" t="str">
        <f t="shared" si="18"/>
        <v xml:space="preserve"> </v>
      </c>
      <c r="S35" s="229">
        <f t="shared" si="12"/>
        <v>1</v>
      </c>
      <c r="T35" s="228">
        <f t="shared" si="13"/>
        <v>2</v>
      </c>
      <c r="U35" s="82">
        <f t="shared" si="14"/>
        <v>34</v>
      </c>
      <c r="V35" s="81">
        <f t="shared" si="14"/>
        <v>68</v>
      </c>
    </row>
    <row r="36" spans="1:22" ht="13.5" customHeight="1" x14ac:dyDescent="0.25">
      <c r="A36" s="105">
        <v>15</v>
      </c>
      <c r="B36" s="213" t="s">
        <v>82</v>
      </c>
      <c r="C36" s="176"/>
      <c r="D36" s="215"/>
      <c r="E36" s="226"/>
      <c r="F36" s="227"/>
      <c r="G36" s="215"/>
      <c r="H36" s="215"/>
      <c r="I36" s="228"/>
      <c r="J36" s="227"/>
      <c r="K36" s="176">
        <v>1</v>
      </c>
      <c r="L36" s="215">
        <v>1</v>
      </c>
      <c r="M36" s="228">
        <f t="shared" si="17"/>
        <v>34</v>
      </c>
      <c r="N36" s="227">
        <v>34</v>
      </c>
      <c r="O36" s="215"/>
      <c r="P36" s="215"/>
      <c r="Q36" s="228"/>
      <c r="R36" s="227"/>
      <c r="S36" s="229">
        <f t="shared" si="12"/>
        <v>1</v>
      </c>
      <c r="T36" s="228">
        <v>1</v>
      </c>
      <c r="U36" s="82">
        <f t="shared" si="14"/>
        <v>34</v>
      </c>
      <c r="V36" s="81">
        <v>34</v>
      </c>
    </row>
    <row r="37" spans="1:22" ht="13.5" customHeight="1" x14ac:dyDescent="0.25">
      <c r="A37" s="105">
        <v>16</v>
      </c>
      <c r="B37" s="77" t="s">
        <v>84</v>
      </c>
      <c r="C37" s="176"/>
      <c r="D37" s="215"/>
      <c r="E37" s="226" t="str">
        <f t="shared" si="15"/>
        <v xml:space="preserve"> </v>
      </c>
      <c r="F37" s="227" t="str">
        <f t="shared" si="15"/>
        <v xml:space="preserve"> </v>
      </c>
      <c r="G37" s="215"/>
      <c r="H37" s="215"/>
      <c r="I37" s="228" t="str">
        <f t="shared" si="16"/>
        <v xml:space="preserve"> </v>
      </c>
      <c r="J37" s="227" t="str">
        <f t="shared" si="16"/>
        <v xml:space="preserve"> </v>
      </c>
      <c r="K37" s="176">
        <v>1</v>
      </c>
      <c r="L37" s="215">
        <v>1</v>
      </c>
      <c r="M37" s="228">
        <f t="shared" si="17"/>
        <v>34</v>
      </c>
      <c r="N37" s="227">
        <f t="shared" si="17"/>
        <v>34</v>
      </c>
      <c r="O37" s="215">
        <v>1</v>
      </c>
      <c r="P37" s="215">
        <v>1</v>
      </c>
      <c r="Q37" s="228">
        <v>32</v>
      </c>
      <c r="R37" s="227">
        <v>32</v>
      </c>
      <c r="S37" s="229">
        <f t="shared" si="12"/>
        <v>2</v>
      </c>
      <c r="T37" s="228">
        <f t="shared" si="13"/>
        <v>2</v>
      </c>
      <c r="U37" s="82">
        <f t="shared" si="14"/>
        <v>66</v>
      </c>
      <c r="V37" s="81">
        <f t="shared" si="14"/>
        <v>66</v>
      </c>
    </row>
    <row r="38" spans="1:22" ht="13.5" customHeight="1" x14ac:dyDescent="0.25">
      <c r="A38" s="105">
        <v>17</v>
      </c>
      <c r="B38" s="77" t="s">
        <v>49</v>
      </c>
      <c r="C38" s="176"/>
      <c r="D38" s="215"/>
      <c r="E38" s="226" t="str">
        <f t="shared" si="15"/>
        <v xml:space="preserve"> </v>
      </c>
      <c r="F38" s="227" t="str">
        <f t="shared" si="15"/>
        <v xml:space="preserve"> </v>
      </c>
      <c r="G38" s="215"/>
      <c r="H38" s="215"/>
      <c r="I38" s="228" t="str">
        <f t="shared" si="16"/>
        <v xml:space="preserve"> </v>
      </c>
      <c r="J38" s="227" t="str">
        <f t="shared" si="16"/>
        <v xml:space="preserve"> </v>
      </c>
      <c r="K38" s="176">
        <v>2</v>
      </c>
      <c r="L38" s="215">
        <v>1</v>
      </c>
      <c r="M38" s="228">
        <f t="shared" si="17"/>
        <v>68</v>
      </c>
      <c r="N38" s="227">
        <f t="shared" si="17"/>
        <v>34</v>
      </c>
      <c r="O38" s="215">
        <v>1</v>
      </c>
      <c r="P38" s="215">
        <v>1</v>
      </c>
      <c r="Q38" s="228">
        <f t="shared" si="18"/>
        <v>32</v>
      </c>
      <c r="R38" s="227">
        <f t="shared" si="18"/>
        <v>32</v>
      </c>
      <c r="S38" s="229">
        <f t="shared" si="12"/>
        <v>3</v>
      </c>
      <c r="T38" s="228">
        <f t="shared" si="13"/>
        <v>2</v>
      </c>
      <c r="U38" s="82">
        <f>SUM(M38,Q38)</f>
        <v>100</v>
      </c>
      <c r="V38" s="81">
        <f t="shared" si="14"/>
        <v>66</v>
      </c>
    </row>
    <row r="39" spans="1:22" ht="13.5" customHeight="1" x14ac:dyDescent="0.25">
      <c r="A39" s="105">
        <v>18</v>
      </c>
      <c r="B39" s="77" t="s">
        <v>50</v>
      </c>
      <c r="C39" s="176"/>
      <c r="D39" s="215"/>
      <c r="E39" s="226" t="str">
        <f t="shared" si="15"/>
        <v xml:space="preserve"> </v>
      </c>
      <c r="F39" s="227" t="str">
        <f t="shared" si="15"/>
        <v xml:space="preserve"> </v>
      </c>
      <c r="G39" s="215"/>
      <c r="H39" s="215"/>
      <c r="I39" s="228" t="str">
        <f t="shared" si="16"/>
        <v xml:space="preserve"> </v>
      </c>
      <c r="J39" s="227" t="str">
        <f t="shared" si="16"/>
        <v xml:space="preserve"> </v>
      </c>
      <c r="K39" s="176">
        <v>2</v>
      </c>
      <c r="L39" s="215">
        <v>1</v>
      </c>
      <c r="M39" s="228">
        <f t="shared" si="17"/>
        <v>68</v>
      </c>
      <c r="N39" s="227">
        <f t="shared" si="17"/>
        <v>34</v>
      </c>
      <c r="O39" s="215"/>
      <c r="P39" s="215"/>
      <c r="Q39" s="228" t="str">
        <f t="shared" si="18"/>
        <v xml:space="preserve"> </v>
      </c>
      <c r="R39" s="227" t="str">
        <f t="shared" si="18"/>
        <v xml:space="preserve"> </v>
      </c>
      <c r="S39" s="229">
        <f t="shared" si="12"/>
        <v>2</v>
      </c>
      <c r="T39" s="228">
        <f t="shared" si="13"/>
        <v>1</v>
      </c>
      <c r="U39" s="82">
        <f t="shared" si="14"/>
        <v>68</v>
      </c>
      <c r="V39" s="81">
        <f t="shared" si="14"/>
        <v>34</v>
      </c>
    </row>
    <row r="40" spans="1:22" ht="13.5" customHeight="1" x14ac:dyDescent="0.25">
      <c r="A40" s="105">
        <v>19</v>
      </c>
      <c r="B40" s="77" t="s">
        <v>51</v>
      </c>
      <c r="C40" s="176"/>
      <c r="D40" s="215"/>
      <c r="E40" s="226" t="str">
        <f t="shared" si="15"/>
        <v xml:space="preserve"> </v>
      </c>
      <c r="F40" s="227" t="str">
        <f t="shared" si="15"/>
        <v xml:space="preserve"> </v>
      </c>
      <c r="G40" s="230"/>
      <c r="H40" s="215"/>
      <c r="I40" s="228" t="str">
        <f t="shared" si="16"/>
        <v xml:space="preserve"> </v>
      </c>
      <c r="J40" s="227" t="str">
        <f t="shared" si="16"/>
        <v xml:space="preserve"> </v>
      </c>
      <c r="K40" s="176">
        <v>1</v>
      </c>
      <c r="L40" s="215">
        <v>1</v>
      </c>
      <c r="M40" s="228">
        <f t="shared" si="17"/>
        <v>34</v>
      </c>
      <c r="N40" s="227">
        <f t="shared" si="17"/>
        <v>34</v>
      </c>
      <c r="O40" s="230">
        <v>1</v>
      </c>
      <c r="P40" s="215">
        <v>1</v>
      </c>
      <c r="Q40" s="231">
        <f t="shared" si="18"/>
        <v>32</v>
      </c>
      <c r="R40" s="232">
        <f t="shared" si="18"/>
        <v>32</v>
      </c>
      <c r="S40" s="229">
        <f t="shared" si="12"/>
        <v>2</v>
      </c>
      <c r="T40" s="228">
        <f t="shared" si="13"/>
        <v>2</v>
      </c>
      <c r="U40" s="82">
        <f t="shared" si="14"/>
        <v>66</v>
      </c>
      <c r="V40" s="81">
        <f t="shared" si="14"/>
        <v>66</v>
      </c>
    </row>
    <row r="41" spans="1:22" ht="13.5" customHeight="1" x14ac:dyDescent="0.25">
      <c r="A41" s="105">
        <v>20</v>
      </c>
      <c r="B41" s="77" t="s">
        <v>52</v>
      </c>
      <c r="C41" s="233"/>
      <c r="D41" s="234"/>
      <c r="E41" s="226"/>
      <c r="F41" s="227"/>
      <c r="G41" s="235"/>
      <c r="H41" s="234"/>
      <c r="I41" s="228"/>
      <c r="J41" s="227"/>
      <c r="K41" s="233"/>
      <c r="L41" s="234"/>
      <c r="M41" s="228"/>
      <c r="N41" s="227"/>
      <c r="O41" s="235">
        <v>1</v>
      </c>
      <c r="P41" s="236">
        <v>2</v>
      </c>
      <c r="Q41" s="228">
        <f t="shared" si="18"/>
        <v>32</v>
      </c>
      <c r="R41" s="227">
        <f t="shared" si="18"/>
        <v>64</v>
      </c>
      <c r="S41" s="229">
        <f t="shared" si="12"/>
        <v>1</v>
      </c>
      <c r="T41" s="228">
        <f t="shared" si="13"/>
        <v>2</v>
      </c>
      <c r="U41" s="82">
        <f t="shared" si="14"/>
        <v>32</v>
      </c>
      <c r="V41" s="81">
        <f t="shared" si="14"/>
        <v>64</v>
      </c>
    </row>
    <row r="42" spans="1:22" ht="13.5" customHeight="1" x14ac:dyDescent="0.25">
      <c r="A42" s="105">
        <v>21</v>
      </c>
      <c r="B42" s="77" t="s">
        <v>91</v>
      </c>
      <c r="C42" s="233"/>
      <c r="D42" s="234"/>
      <c r="E42" s="226"/>
      <c r="F42" s="227"/>
      <c r="G42" s="235"/>
      <c r="H42" s="234"/>
      <c r="I42" s="228"/>
      <c r="J42" s="227"/>
      <c r="K42" s="233"/>
      <c r="L42" s="234"/>
      <c r="M42" s="228"/>
      <c r="N42" s="227"/>
      <c r="O42" s="235">
        <v>1</v>
      </c>
      <c r="P42" s="236">
        <v>1</v>
      </c>
      <c r="Q42" s="228">
        <f t="shared" si="18"/>
        <v>32</v>
      </c>
      <c r="R42" s="227">
        <f t="shared" si="18"/>
        <v>32</v>
      </c>
      <c r="S42" s="229">
        <f t="shared" si="12"/>
        <v>1</v>
      </c>
      <c r="T42" s="228">
        <f t="shared" si="13"/>
        <v>1</v>
      </c>
      <c r="U42" s="82">
        <f t="shared" si="14"/>
        <v>32</v>
      </c>
      <c r="V42" s="81">
        <f t="shared" si="14"/>
        <v>32</v>
      </c>
    </row>
    <row r="43" spans="1:22" ht="13.5" customHeight="1" x14ac:dyDescent="0.25">
      <c r="A43" s="105">
        <v>22</v>
      </c>
      <c r="B43" s="77" t="s">
        <v>106</v>
      </c>
      <c r="C43" s="233"/>
      <c r="D43" s="234"/>
      <c r="E43" s="226"/>
      <c r="F43" s="227"/>
      <c r="G43" s="235"/>
      <c r="H43" s="234"/>
      <c r="I43" s="228"/>
      <c r="J43" s="227"/>
      <c r="K43" s="233"/>
      <c r="L43" s="234"/>
      <c r="M43" s="228"/>
      <c r="N43" s="227"/>
      <c r="O43" s="235">
        <v>1</v>
      </c>
      <c r="P43" s="236">
        <v>1</v>
      </c>
      <c r="Q43" s="228">
        <f t="shared" si="18"/>
        <v>32</v>
      </c>
      <c r="R43" s="227">
        <f t="shared" si="18"/>
        <v>32</v>
      </c>
      <c r="S43" s="229">
        <f t="shared" si="12"/>
        <v>1</v>
      </c>
      <c r="T43" s="228">
        <f t="shared" si="13"/>
        <v>1</v>
      </c>
      <c r="U43" s="82">
        <f t="shared" si="14"/>
        <v>32</v>
      </c>
      <c r="V43" s="81">
        <f t="shared" si="14"/>
        <v>32</v>
      </c>
    </row>
    <row r="44" spans="1:22" ht="13.5" customHeight="1" x14ac:dyDescent="0.25">
      <c r="A44" s="105">
        <v>23</v>
      </c>
      <c r="B44" s="77" t="s">
        <v>53</v>
      </c>
      <c r="C44" s="233"/>
      <c r="D44" s="234"/>
      <c r="E44" s="226"/>
      <c r="F44" s="227"/>
      <c r="G44" s="235"/>
      <c r="H44" s="234"/>
      <c r="I44" s="228"/>
      <c r="J44" s="227"/>
      <c r="K44" s="233"/>
      <c r="L44" s="234"/>
      <c r="M44" s="228"/>
      <c r="N44" s="227"/>
      <c r="O44" s="235">
        <v>2</v>
      </c>
      <c r="P44" s="236"/>
      <c r="Q44" s="228">
        <f t="shared" si="18"/>
        <v>64</v>
      </c>
      <c r="R44" s="227"/>
      <c r="S44" s="229">
        <f t="shared" si="12"/>
        <v>2</v>
      </c>
      <c r="T44" s="228" t="str">
        <f t="shared" si="13"/>
        <v xml:space="preserve"> </v>
      </c>
      <c r="U44" s="82">
        <f t="shared" si="14"/>
        <v>64</v>
      </c>
      <c r="V44" s="81" t="str">
        <f t="shared" si="14"/>
        <v xml:space="preserve"> </v>
      </c>
    </row>
    <row r="45" spans="1:22" ht="13.5" customHeight="1" x14ac:dyDescent="0.25">
      <c r="A45" s="105">
        <v>24</v>
      </c>
      <c r="B45" s="214" t="s">
        <v>54</v>
      </c>
      <c r="C45" s="233"/>
      <c r="D45" s="234"/>
      <c r="E45" s="226" t="str">
        <f>IF(C45&gt;0,C45*34, " ")</f>
        <v xml:space="preserve"> </v>
      </c>
      <c r="F45" s="227" t="str">
        <f>IF(D45&gt;0,D45*34, " ")</f>
        <v xml:space="preserve"> </v>
      </c>
      <c r="G45" s="235"/>
      <c r="H45" s="234"/>
      <c r="I45" s="228" t="str">
        <f>IF(G45&gt;0,G45*34, " ")</f>
        <v xml:space="preserve"> </v>
      </c>
      <c r="J45" s="227" t="str">
        <f>IF(H45&gt;0,H45*34, " ")</f>
        <v xml:space="preserve"> </v>
      </c>
      <c r="K45" s="233"/>
      <c r="L45" s="234"/>
      <c r="M45" s="228" t="str">
        <f>IF(K45&gt;0,K45*34, " ")</f>
        <v xml:space="preserve"> </v>
      </c>
      <c r="N45" s="227" t="str">
        <f>IF(L45&gt;0,L45*34, " ")</f>
        <v xml:space="preserve"> </v>
      </c>
      <c r="O45" s="235">
        <v>2</v>
      </c>
      <c r="P45" s="236"/>
      <c r="Q45" s="228">
        <f>IF(O45&gt;0,O45*32, " ")</f>
        <v>64</v>
      </c>
      <c r="R45" s="227" t="str">
        <f>IF(P45&gt;0,P45*32, " ")</f>
        <v xml:space="preserve"> </v>
      </c>
      <c r="S45" s="229">
        <f t="shared" si="12"/>
        <v>2</v>
      </c>
      <c r="T45" s="228" t="str">
        <f t="shared" si="13"/>
        <v xml:space="preserve"> </v>
      </c>
      <c r="U45" s="82">
        <f t="shared" si="14"/>
        <v>64</v>
      </c>
      <c r="V45" s="81" t="str">
        <f t="shared" si="14"/>
        <v xml:space="preserve"> </v>
      </c>
    </row>
    <row r="46" spans="1:22" ht="13.5" customHeight="1" x14ac:dyDescent="0.25">
      <c r="A46" s="105">
        <v>25</v>
      </c>
      <c r="B46" s="214" t="s">
        <v>32</v>
      </c>
      <c r="C46" s="233"/>
      <c r="D46" s="234"/>
      <c r="E46" s="226"/>
      <c r="F46" s="227"/>
      <c r="G46" s="235"/>
      <c r="H46" s="234"/>
      <c r="I46" s="228"/>
      <c r="J46" s="227"/>
      <c r="K46" s="233"/>
      <c r="L46" s="234">
        <v>2</v>
      </c>
      <c r="M46" s="228"/>
      <c r="N46" s="227">
        <f>L46*34</f>
        <v>68</v>
      </c>
      <c r="O46" s="235"/>
      <c r="P46" s="236">
        <v>4</v>
      </c>
      <c r="Q46" s="228" t="str">
        <f>IF(O46&gt;0,O46*32, " ")</f>
        <v xml:space="preserve"> </v>
      </c>
      <c r="R46" s="227">
        <f>IF(P46&gt;0,P46*32, " ")</f>
        <v>128</v>
      </c>
      <c r="S46" s="229" t="str">
        <f t="shared" si="12"/>
        <v xml:space="preserve"> </v>
      </c>
      <c r="T46" s="228">
        <f t="shared" si="13"/>
        <v>6</v>
      </c>
      <c r="U46" s="82" t="str">
        <f t="shared" si="14"/>
        <v xml:space="preserve"> </v>
      </c>
      <c r="V46" s="81">
        <f t="shared" si="14"/>
        <v>196</v>
      </c>
    </row>
    <row r="47" spans="1:22" ht="13.5" customHeight="1" x14ac:dyDescent="0.25">
      <c r="A47" s="105"/>
      <c r="B47" s="214" t="s">
        <v>33</v>
      </c>
      <c r="C47" s="233"/>
      <c r="D47" s="234"/>
      <c r="E47" s="226"/>
      <c r="F47" s="227"/>
      <c r="G47" s="235"/>
      <c r="H47" s="234"/>
      <c r="I47" s="228"/>
      <c r="J47" s="227"/>
      <c r="K47" s="233"/>
      <c r="L47" s="234"/>
      <c r="M47" s="228"/>
      <c r="N47" s="227"/>
      <c r="O47" s="235"/>
      <c r="P47" s="236"/>
      <c r="Q47" s="231"/>
      <c r="R47" s="232"/>
      <c r="S47" s="237"/>
      <c r="T47" s="231"/>
      <c r="U47" s="133"/>
      <c r="V47" s="131"/>
    </row>
    <row r="48" spans="1:22" ht="13.5" customHeight="1" thickBot="1" x14ac:dyDescent="0.3">
      <c r="A48" s="105"/>
      <c r="B48" s="25" t="s">
        <v>99</v>
      </c>
      <c r="C48" s="44"/>
      <c r="D48" s="45"/>
      <c r="E48" s="70" t="str">
        <f t="shared" si="15"/>
        <v xml:space="preserve"> </v>
      </c>
      <c r="F48" s="29" t="str">
        <f t="shared" si="15"/>
        <v xml:space="preserve"> </v>
      </c>
      <c r="G48" s="46"/>
      <c r="H48" s="45"/>
      <c r="I48" s="28" t="str">
        <f t="shared" si="16"/>
        <v xml:space="preserve"> </v>
      </c>
      <c r="J48" s="29" t="str">
        <f t="shared" si="16"/>
        <v xml:space="preserve"> </v>
      </c>
      <c r="K48" s="44"/>
      <c r="L48" s="45"/>
      <c r="M48" s="28" t="str">
        <f t="shared" si="17"/>
        <v xml:space="preserve"> </v>
      </c>
      <c r="N48" s="29" t="str">
        <f t="shared" si="17"/>
        <v xml:space="preserve"> </v>
      </c>
      <c r="O48" s="46"/>
      <c r="P48" s="83"/>
      <c r="Q48" s="34" t="str">
        <f t="shared" si="18"/>
        <v xml:space="preserve"> </v>
      </c>
      <c r="R48" s="35" t="str">
        <f t="shared" si="18"/>
        <v xml:space="preserve"> </v>
      </c>
      <c r="S48" s="71" t="str">
        <f t="shared" si="12"/>
        <v xml:space="preserve"> </v>
      </c>
      <c r="T48" s="34" t="str">
        <f t="shared" si="13"/>
        <v xml:space="preserve"> </v>
      </c>
      <c r="U48" s="34" t="str">
        <f t="shared" si="14"/>
        <v xml:space="preserve"> </v>
      </c>
      <c r="V48" s="35" t="str">
        <f t="shared" si="14"/>
        <v xml:space="preserve"> </v>
      </c>
    </row>
    <row r="49" spans="1:22" ht="27" customHeight="1" thickBot="1" x14ac:dyDescent="0.3">
      <c r="A49" s="313" t="s">
        <v>34</v>
      </c>
      <c r="B49" s="274"/>
      <c r="C49" s="49">
        <f>SUM(C7:C18)</f>
        <v>19</v>
      </c>
      <c r="D49" s="47">
        <f>SUM(D7:D20)</f>
        <v>2</v>
      </c>
      <c r="E49" s="162">
        <f>SUM(E7:E18)</f>
        <v>646</v>
      </c>
      <c r="F49" s="48">
        <f>SUM(F7:F20)</f>
        <v>68</v>
      </c>
      <c r="G49" s="49">
        <f>SUM(G7:G18)</f>
        <v>13</v>
      </c>
      <c r="H49" s="47">
        <f>SUM(H7:H20)</f>
        <v>0</v>
      </c>
      <c r="I49" s="162">
        <f>SUM(I7:I18)</f>
        <v>442</v>
      </c>
      <c r="J49" s="48">
        <f>SUM(J7:J20)</f>
        <v>0</v>
      </c>
      <c r="K49" s="49">
        <f>SUM(K7:K18)</f>
        <v>13</v>
      </c>
      <c r="L49" s="47">
        <f>SUM(L7:L20)</f>
        <v>0</v>
      </c>
      <c r="M49" s="162">
        <f>SUM(M7:M18)</f>
        <v>442</v>
      </c>
      <c r="N49" s="48">
        <f>SUM(N7:N20)</f>
        <v>0</v>
      </c>
      <c r="O49" s="49">
        <f>SUM(O7:O18)</f>
        <v>11</v>
      </c>
      <c r="P49" s="84">
        <f>SUM(P7:P20)</f>
        <v>0</v>
      </c>
      <c r="Q49" s="166">
        <f>SUM(Q7:Q18)</f>
        <v>352</v>
      </c>
      <c r="R49" s="52">
        <f>SUM(R7:R20)</f>
        <v>0</v>
      </c>
      <c r="S49" s="85">
        <f>SUM(S7:S18)</f>
        <v>56</v>
      </c>
      <c r="T49" s="51">
        <f>SUM(T7:T20)</f>
        <v>2</v>
      </c>
      <c r="U49" s="166">
        <f>SUM(U7:U18)</f>
        <v>1882</v>
      </c>
      <c r="V49" s="52">
        <f>SUM(V7:V20)</f>
        <v>68</v>
      </c>
    </row>
    <row r="50" spans="1:22" ht="17.45" customHeight="1" thickBot="1" x14ac:dyDescent="0.3">
      <c r="A50" s="314" t="s">
        <v>35</v>
      </c>
      <c r="B50" s="276"/>
      <c r="C50" s="53">
        <f t="shared" ref="C50:H50" si="19">SUM(C22:C48)</f>
        <v>6</v>
      </c>
      <c r="D50" s="54">
        <f t="shared" si="19"/>
        <v>6</v>
      </c>
      <c r="E50" s="54">
        <f t="shared" si="19"/>
        <v>204</v>
      </c>
      <c r="F50" s="55">
        <f t="shared" si="19"/>
        <v>204</v>
      </c>
      <c r="G50" s="53">
        <f t="shared" si="19"/>
        <v>9</v>
      </c>
      <c r="H50" s="54">
        <f t="shared" si="19"/>
        <v>11</v>
      </c>
      <c r="I50" s="164">
        <f>SUM(I22:I41)</f>
        <v>306</v>
      </c>
      <c r="J50" s="165">
        <f>SUM(J22:J45)</f>
        <v>374</v>
      </c>
      <c r="K50" s="53">
        <f>SUM(K22:K48)</f>
        <v>9</v>
      </c>
      <c r="L50" s="54">
        <f>SUM(L22:L48)</f>
        <v>10</v>
      </c>
      <c r="M50" s="164">
        <f>SUM(M22:M47)</f>
        <v>306</v>
      </c>
      <c r="N50" s="165">
        <f>SUM(N31:N46)</f>
        <v>340</v>
      </c>
      <c r="O50" s="53">
        <f>SUM(O22:O48)</f>
        <v>10</v>
      </c>
      <c r="P50" s="86">
        <f>SUM(P22:P48)</f>
        <v>11</v>
      </c>
      <c r="Q50" s="169">
        <f>SUM(Q28:Q48)</f>
        <v>320</v>
      </c>
      <c r="R50" s="168">
        <f>SUM(R28:R47)</f>
        <v>352</v>
      </c>
      <c r="S50" s="167">
        <f>SUM(S22:S48)</f>
        <v>34</v>
      </c>
      <c r="T50" s="164">
        <f>SUM(T22:T47)</f>
        <v>38</v>
      </c>
      <c r="U50" s="164">
        <f>SUM(U22:U48)</f>
        <v>1136</v>
      </c>
      <c r="V50" s="165">
        <f>SUM(V22:V48)</f>
        <v>1270</v>
      </c>
    </row>
    <row r="51" spans="1:22" ht="15.6" customHeight="1" thickTop="1" thickBot="1" x14ac:dyDescent="0.3">
      <c r="A51" s="315" t="s">
        <v>36</v>
      </c>
      <c r="B51" s="278"/>
      <c r="C51" s="216">
        <f>C49+C50</f>
        <v>25</v>
      </c>
      <c r="D51" s="217">
        <f t="shared" ref="D51:V51" si="20">D49+D50</f>
        <v>8</v>
      </c>
      <c r="E51" s="217">
        <f t="shared" si="20"/>
        <v>850</v>
      </c>
      <c r="F51" s="56">
        <f t="shared" si="20"/>
        <v>272</v>
      </c>
      <c r="G51" s="216">
        <f t="shared" si="20"/>
        <v>22</v>
      </c>
      <c r="H51" s="217">
        <f t="shared" si="20"/>
        <v>11</v>
      </c>
      <c r="I51" s="217">
        <f t="shared" si="20"/>
        <v>748</v>
      </c>
      <c r="J51" s="56">
        <f t="shared" si="20"/>
        <v>374</v>
      </c>
      <c r="K51" s="216">
        <f t="shared" si="20"/>
        <v>22</v>
      </c>
      <c r="L51" s="217">
        <f t="shared" si="20"/>
        <v>10</v>
      </c>
      <c r="M51" s="217">
        <f t="shared" si="20"/>
        <v>748</v>
      </c>
      <c r="N51" s="56">
        <f t="shared" si="20"/>
        <v>340</v>
      </c>
      <c r="O51" s="216">
        <f t="shared" si="20"/>
        <v>21</v>
      </c>
      <c r="P51" s="87">
        <f t="shared" si="20"/>
        <v>11</v>
      </c>
      <c r="Q51" s="88">
        <f t="shared" si="20"/>
        <v>672</v>
      </c>
      <c r="R51" s="89">
        <f t="shared" si="20"/>
        <v>352</v>
      </c>
      <c r="S51" s="218">
        <f t="shared" si="20"/>
        <v>90</v>
      </c>
      <c r="T51" s="217">
        <f t="shared" si="20"/>
        <v>40</v>
      </c>
      <c r="U51" s="217">
        <f t="shared" si="20"/>
        <v>3018</v>
      </c>
      <c r="V51" s="56">
        <f t="shared" si="20"/>
        <v>1338</v>
      </c>
    </row>
    <row r="52" spans="1:22" ht="16.5" thickTop="1" thickBot="1" x14ac:dyDescent="0.3">
      <c r="A52" s="316"/>
      <c r="B52" s="317"/>
      <c r="C52" s="299">
        <f>C51+D51</f>
        <v>33</v>
      </c>
      <c r="D52" s="300"/>
      <c r="E52" s="301">
        <f>E51+F51</f>
        <v>1122</v>
      </c>
      <c r="F52" s="302"/>
      <c r="G52" s="299">
        <f>G51+H51</f>
        <v>33</v>
      </c>
      <c r="H52" s="300"/>
      <c r="I52" s="301">
        <f>I51+J51</f>
        <v>1122</v>
      </c>
      <c r="J52" s="302"/>
      <c r="K52" s="299">
        <f>K51+L51</f>
        <v>32</v>
      </c>
      <c r="L52" s="300"/>
      <c r="M52" s="301">
        <f>M51+N51</f>
        <v>1088</v>
      </c>
      <c r="N52" s="302"/>
      <c r="O52" s="299">
        <f>O51+P51</f>
        <v>32</v>
      </c>
      <c r="P52" s="318"/>
      <c r="Q52" s="301">
        <f>Q51+R51</f>
        <v>1024</v>
      </c>
      <c r="R52" s="302"/>
      <c r="S52" s="319">
        <f>S51+T51</f>
        <v>130</v>
      </c>
      <c r="T52" s="300"/>
      <c r="U52" s="301">
        <f>SUM(U51,V51)</f>
        <v>4356</v>
      </c>
      <c r="V52" s="302"/>
    </row>
    <row r="53" spans="1:22" ht="15.75" thickTop="1" x14ac:dyDescent="0.25">
      <c r="A53" s="57"/>
      <c r="B53" s="90"/>
      <c r="C53" s="90"/>
      <c r="D53" s="90"/>
      <c r="E53" s="90"/>
      <c r="F53" s="90"/>
      <c r="G53" s="90"/>
      <c r="H53" s="90"/>
      <c r="I53" s="90"/>
      <c r="J53" s="90"/>
      <c r="K53" s="59"/>
      <c r="L53" s="59"/>
      <c r="M53" s="59"/>
      <c r="N53" s="59"/>
      <c r="O53" s="59"/>
      <c r="P53" s="59"/>
      <c r="Q53" s="59"/>
      <c r="R53" s="59"/>
      <c r="S53" s="59"/>
      <c r="T53" s="13"/>
      <c r="U53" s="59"/>
      <c r="V53" s="13"/>
    </row>
    <row r="54" spans="1:22" ht="32.65" customHeight="1" x14ac:dyDescent="0.25">
      <c r="A54" s="1"/>
      <c r="B54" s="304" t="s">
        <v>79</v>
      </c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</row>
    <row r="55" spans="1:22" x14ac:dyDescent="0.25">
      <c r="A55" s="1"/>
      <c r="B55" s="58" t="s">
        <v>101</v>
      </c>
      <c r="C55" s="63"/>
      <c r="D55" s="63"/>
      <c r="E55" s="63"/>
      <c r="F55" s="63"/>
      <c r="G55" s="63"/>
      <c r="H55" s="63"/>
      <c r="I55" s="63"/>
      <c r="J55" s="63"/>
      <c r="K55" s="1"/>
      <c r="L55" s="1"/>
      <c r="M55" s="1"/>
      <c r="N55" s="1"/>
      <c r="O55" s="1"/>
      <c r="P55" s="1"/>
      <c r="Q55" s="1"/>
      <c r="R55" s="1"/>
      <c r="S55" s="1"/>
      <c r="T55" s="2"/>
      <c r="U55" s="1"/>
      <c r="V55" s="2"/>
    </row>
    <row r="56" spans="1:22" x14ac:dyDescent="0.25">
      <c r="A56" s="1"/>
      <c r="B56" s="58" t="s">
        <v>102</v>
      </c>
      <c r="C56" s="63"/>
      <c r="D56" s="63"/>
      <c r="E56" s="63"/>
      <c r="F56" s="63"/>
      <c r="G56" s="63"/>
      <c r="H56" s="63"/>
      <c r="I56" s="63"/>
      <c r="J56" s="63"/>
      <c r="K56" s="1"/>
      <c r="L56" s="1"/>
      <c r="M56" s="1"/>
      <c r="N56" s="1"/>
      <c r="O56" s="1"/>
      <c r="P56" s="1"/>
      <c r="Q56" s="1"/>
      <c r="R56" s="1"/>
      <c r="S56" s="1"/>
      <c r="T56" s="2"/>
      <c r="U56" s="1"/>
      <c r="V56" s="2"/>
    </row>
    <row r="57" spans="1:22" x14ac:dyDescent="0.25">
      <c r="A57" s="1"/>
      <c r="B57" s="60" t="s">
        <v>105</v>
      </c>
      <c r="C57" s="63"/>
      <c r="D57" s="63"/>
      <c r="E57" s="63"/>
      <c r="F57" s="63"/>
      <c r="G57" s="63"/>
      <c r="H57" s="63"/>
      <c r="I57" s="63"/>
      <c r="J57" s="63"/>
      <c r="K57" s="1"/>
      <c r="L57" s="1"/>
      <c r="M57" s="1"/>
      <c r="N57" s="1"/>
      <c r="O57" s="1"/>
      <c r="P57" s="1"/>
      <c r="Q57" s="1"/>
      <c r="R57" s="1"/>
      <c r="S57" s="1"/>
      <c r="T57" s="2"/>
      <c r="U57" s="1"/>
      <c r="V57" s="2"/>
    </row>
  </sheetData>
  <mergeCells count="34">
    <mergeCell ref="A1:G1"/>
    <mergeCell ref="A2:G2"/>
    <mergeCell ref="A4:B5"/>
    <mergeCell ref="C4:F4"/>
    <mergeCell ref="G4:J4"/>
    <mergeCell ref="S52:T52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U52:V52"/>
    <mergeCell ref="B54:V54"/>
    <mergeCell ref="K52:L52"/>
    <mergeCell ref="S5:T5"/>
    <mergeCell ref="U5:V5"/>
    <mergeCell ref="A6:B6"/>
    <mergeCell ref="A21:B21"/>
    <mergeCell ref="A49:B49"/>
    <mergeCell ref="A50:B50"/>
    <mergeCell ref="A51:B52"/>
    <mergeCell ref="C52:D52"/>
    <mergeCell ref="E52:F52"/>
    <mergeCell ref="G52:H52"/>
    <mergeCell ref="I52:J52"/>
    <mergeCell ref="M52:N52"/>
    <mergeCell ref="O52:P52"/>
    <mergeCell ref="Q52:R52"/>
  </mergeCells>
  <printOptions horizontalCentered="1" verticalCentered="1"/>
  <pageMargins left="0" right="0" top="0" bottom="0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workbookViewId="0">
      <selection activeCell="A2" sqref="A2:G2"/>
    </sheetView>
  </sheetViews>
  <sheetFormatPr defaultRowHeight="15" x14ac:dyDescent="0.25"/>
  <cols>
    <col min="1" max="1" width="3.7109375" customWidth="1"/>
    <col min="2" max="2" width="38.42578125" customWidth="1"/>
    <col min="3" max="18" width="6" customWidth="1"/>
  </cols>
  <sheetData>
    <row r="1" spans="1:18" x14ac:dyDescent="0.25">
      <c r="A1" s="292" t="s">
        <v>0</v>
      </c>
      <c r="B1" s="329"/>
      <c r="C1" s="329"/>
      <c r="D1" s="329"/>
      <c r="E1" s="329"/>
      <c r="F1" s="329"/>
      <c r="G1" s="329"/>
      <c r="H1" s="1"/>
      <c r="I1" s="1"/>
      <c r="J1" s="1"/>
      <c r="K1" s="1"/>
      <c r="L1" s="1"/>
      <c r="M1" s="1"/>
      <c r="N1" s="1"/>
      <c r="O1" s="1"/>
      <c r="P1" s="2"/>
      <c r="Q1" s="1"/>
      <c r="R1" s="2"/>
    </row>
    <row r="2" spans="1:18" x14ac:dyDescent="0.25">
      <c r="A2" s="293" t="s">
        <v>55</v>
      </c>
      <c r="B2" s="330"/>
      <c r="C2" s="330"/>
      <c r="D2" s="330"/>
      <c r="E2" s="330"/>
      <c r="F2" s="330"/>
      <c r="G2" s="330"/>
      <c r="H2" s="93"/>
      <c r="I2" s="93"/>
      <c r="J2" s="93"/>
      <c r="K2" s="93"/>
      <c r="L2" s="1"/>
      <c r="M2" s="1"/>
      <c r="N2" s="1"/>
      <c r="O2" s="1"/>
      <c r="P2" s="2"/>
      <c r="Q2" s="1"/>
      <c r="R2" s="2"/>
    </row>
    <row r="3" spans="1:18" ht="15.75" thickBot="1" x14ac:dyDescent="0.3">
      <c r="A3" s="268"/>
      <c r="B3" s="267"/>
      <c r="C3" s="93"/>
      <c r="D3" s="93"/>
      <c r="E3" s="93"/>
      <c r="F3" s="93"/>
      <c r="G3" s="93"/>
      <c r="H3" s="93"/>
      <c r="I3" s="93"/>
      <c r="J3" s="93"/>
      <c r="K3" s="93"/>
      <c r="L3" s="1"/>
      <c r="M3" s="1"/>
      <c r="N3" s="1"/>
      <c r="O3" s="1"/>
      <c r="P3" s="2"/>
      <c r="Q3" s="1"/>
      <c r="R3" s="2"/>
    </row>
    <row r="4" spans="1:18" ht="15.75" thickTop="1" x14ac:dyDescent="0.25">
      <c r="A4" s="345" t="s">
        <v>1</v>
      </c>
      <c r="B4" s="294"/>
      <c r="C4" s="344" t="s">
        <v>2</v>
      </c>
      <c r="D4" s="281"/>
      <c r="E4" s="281"/>
      <c r="F4" s="291"/>
      <c r="G4" s="346" t="s">
        <v>3</v>
      </c>
      <c r="H4" s="281"/>
      <c r="I4" s="281"/>
      <c r="J4" s="281"/>
      <c r="K4" s="344" t="s">
        <v>4</v>
      </c>
      <c r="L4" s="281"/>
      <c r="M4" s="281"/>
      <c r="N4" s="291"/>
      <c r="O4" s="338" t="s">
        <v>6</v>
      </c>
      <c r="P4" s="283"/>
      <c r="Q4" s="283"/>
      <c r="R4" s="284"/>
    </row>
    <row r="5" spans="1:18" x14ac:dyDescent="0.25">
      <c r="A5" s="295"/>
      <c r="B5" s="296"/>
      <c r="C5" s="339" t="s">
        <v>7</v>
      </c>
      <c r="D5" s="340"/>
      <c r="E5" s="341" t="s">
        <v>8</v>
      </c>
      <c r="F5" s="342"/>
      <c r="G5" s="343" t="s">
        <v>7</v>
      </c>
      <c r="H5" s="340"/>
      <c r="I5" s="341" t="s">
        <v>8</v>
      </c>
      <c r="J5" s="343"/>
      <c r="K5" s="339" t="s">
        <v>7</v>
      </c>
      <c r="L5" s="340"/>
      <c r="M5" s="341" t="s">
        <v>8</v>
      </c>
      <c r="N5" s="342"/>
      <c r="O5" s="339" t="s">
        <v>7</v>
      </c>
      <c r="P5" s="340"/>
      <c r="Q5" s="341" t="s">
        <v>8</v>
      </c>
      <c r="R5" s="342"/>
    </row>
    <row r="6" spans="1:18" ht="15.75" thickBot="1" x14ac:dyDescent="0.3">
      <c r="A6" s="269" t="s">
        <v>9</v>
      </c>
      <c r="B6" s="270"/>
      <c r="C6" s="5" t="s">
        <v>10</v>
      </c>
      <c r="D6" s="6" t="s">
        <v>11</v>
      </c>
      <c r="E6" s="6" t="s">
        <v>10</v>
      </c>
      <c r="F6" s="7" t="s">
        <v>11</v>
      </c>
      <c r="G6" s="8" t="s">
        <v>10</v>
      </c>
      <c r="H6" s="6" t="s">
        <v>11</v>
      </c>
      <c r="I6" s="6" t="s">
        <v>10</v>
      </c>
      <c r="J6" s="9" t="s">
        <v>11</v>
      </c>
      <c r="K6" s="5" t="s">
        <v>10</v>
      </c>
      <c r="L6" s="6" t="s">
        <v>11</v>
      </c>
      <c r="M6" s="6" t="s">
        <v>10</v>
      </c>
      <c r="N6" s="7" t="s">
        <v>11</v>
      </c>
      <c r="O6" s="66" t="s">
        <v>10</v>
      </c>
      <c r="P6" s="11" t="s">
        <v>11</v>
      </c>
      <c r="Q6" s="11" t="s">
        <v>10</v>
      </c>
      <c r="R6" s="12" t="s">
        <v>11</v>
      </c>
    </row>
    <row r="7" spans="1:18" x14ac:dyDescent="0.25">
      <c r="A7" s="14">
        <v>1</v>
      </c>
      <c r="B7" s="15" t="s">
        <v>12</v>
      </c>
      <c r="C7" s="16">
        <v>3</v>
      </c>
      <c r="D7" s="17"/>
      <c r="E7" s="18">
        <f>IF(C7&gt;0,C7*34, " ")</f>
        <v>102</v>
      </c>
      <c r="F7" s="19" t="str">
        <f>IF(D7&gt;0,D7*34, " ")</f>
        <v xml:space="preserve"> </v>
      </c>
      <c r="G7" s="20">
        <v>2</v>
      </c>
      <c r="H7" s="17"/>
      <c r="I7" s="18">
        <f>IF(G7&gt;0,G7*34, " ")</f>
        <v>68</v>
      </c>
      <c r="J7" s="19" t="str">
        <f>IF(H7&gt;0,H7*34, " ")</f>
        <v xml:space="preserve"> </v>
      </c>
      <c r="K7" s="16">
        <v>2</v>
      </c>
      <c r="L7" s="17"/>
      <c r="M7" s="18">
        <f t="shared" ref="M7:N16" si="0">IF(K7&gt;0,K7*32, " ")</f>
        <v>64</v>
      </c>
      <c r="N7" s="19" t="str">
        <f t="shared" si="0"/>
        <v xml:space="preserve"> </v>
      </c>
      <c r="O7" s="21">
        <f t="shared" ref="O7:O12" si="1">IF(C7+G7+K7&gt;0,C7+G7+K7, " ")</f>
        <v>7</v>
      </c>
      <c r="P7" s="22" t="str">
        <f>IF(D7+H7+L7&gt;0, D7+H7+L7, " ")</f>
        <v xml:space="preserve"> </v>
      </c>
      <c r="Q7" s="22">
        <f>IF(O7&lt;&gt;" ", (IF(E7&lt;&gt;" ", E7, 0)+IF(I7&lt;&gt;" ", I7, 0)+IF(M7&lt;&gt;" ", M7, 0)), " ")</f>
        <v>234</v>
      </c>
      <c r="R7" s="76" t="str">
        <f>IF(P7&lt;&gt;" ", (IF(F7&lt;&gt;" ", F7, 0)+IF(J7&lt;&gt;" ", J7, 0)+IF(N7&lt;&gt;" ", N7, 0)), " ")</f>
        <v xml:space="preserve"> </v>
      </c>
    </row>
    <row r="8" spans="1:18" x14ac:dyDescent="0.25">
      <c r="A8" s="14">
        <v>2</v>
      </c>
      <c r="B8" s="25" t="s">
        <v>13</v>
      </c>
      <c r="C8" s="26">
        <v>2</v>
      </c>
      <c r="D8" s="27"/>
      <c r="E8" s="28">
        <f>IF(C8&gt;0,C8*34, " ")</f>
        <v>68</v>
      </c>
      <c r="F8" s="29" t="str">
        <f>IF(D8&gt;0,D8*34, " ")</f>
        <v xml:space="preserve"> </v>
      </c>
      <c r="G8" s="30">
        <v>2</v>
      </c>
      <c r="H8" s="27"/>
      <c r="I8" s="28">
        <f>IF(G8&gt;0,G8*34, " ")</f>
        <v>68</v>
      </c>
      <c r="J8" s="29" t="str">
        <f>IF(H8&gt;0,H8*34, " ")</f>
        <v xml:space="preserve"> </v>
      </c>
      <c r="K8" s="26">
        <v>2</v>
      </c>
      <c r="L8" s="27"/>
      <c r="M8" s="28">
        <f t="shared" si="0"/>
        <v>64</v>
      </c>
      <c r="N8" s="29" t="str">
        <f t="shared" si="0"/>
        <v xml:space="preserve"> </v>
      </c>
      <c r="O8" s="31">
        <f t="shared" si="1"/>
        <v>6</v>
      </c>
      <c r="P8" s="28" t="str">
        <f t="shared" ref="P8:P16" si="2">IF(D8+H8+L8&gt;0, D8+H8+L8, " ")</f>
        <v xml:space="preserve"> </v>
      </c>
      <c r="Q8" s="28">
        <f t="shared" ref="Q8:R16" si="3">IF(O8&lt;&gt;" ", (IF(E8&lt;&gt;" ", E8, 0)+IF(I8&lt;&gt;" ", I8, 0)+IF(M8&lt;&gt;" ", M8, 0)), " ")</f>
        <v>200</v>
      </c>
      <c r="R8" s="29" t="str">
        <f t="shared" si="3"/>
        <v xml:space="preserve"> </v>
      </c>
    </row>
    <row r="9" spans="1:18" x14ac:dyDescent="0.25">
      <c r="A9" s="14">
        <v>3</v>
      </c>
      <c r="B9" s="25" t="s">
        <v>14</v>
      </c>
      <c r="C9" s="26">
        <v>2</v>
      </c>
      <c r="D9" s="27"/>
      <c r="E9" s="28">
        <f t="shared" ref="E9:F12" si="4">IF(C9&gt;0,C9*34, " ")</f>
        <v>68</v>
      </c>
      <c r="F9" s="29" t="str">
        <f t="shared" si="4"/>
        <v xml:space="preserve"> </v>
      </c>
      <c r="G9" s="27">
        <v>2</v>
      </c>
      <c r="H9" s="27"/>
      <c r="I9" s="28">
        <f t="shared" ref="I9:J12" si="5">IF(G9&gt;0,G9*34, " ")</f>
        <v>68</v>
      </c>
      <c r="J9" s="29" t="str">
        <f t="shared" si="5"/>
        <v xml:space="preserve"> </v>
      </c>
      <c r="K9" s="26">
        <v>2</v>
      </c>
      <c r="L9" s="27"/>
      <c r="M9" s="28">
        <f t="shared" si="0"/>
        <v>64</v>
      </c>
      <c r="N9" s="29" t="str">
        <f t="shared" si="0"/>
        <v xml:space="preserve"> </v>
      </c>
      <c r="O9" s="31">
        <f t="shared" si="1"/>
        <v>6</v>
      </c>
      <c r="P9" s="28" t="str">
        <f t="shared" si="2"/>
        <v xml:space="preserve"> </v>
      </c>
      <c r="Q9" s="28">
        <f t="shared" si="3"/>
        <v>200</v>
      </c>
      <c r="R9" s="29" t="str">
        <f t="shared" si="3"/>
        <v xml:space="preserve"> </v>
      </c>
    </row>
    <row r="10" spans="1:18" x14ac:dyDescent="0.25">
      <c r="A10" s="14">
        <v>4</v>
      </c>
      <c r="B10" s="32" t="s">
        <v>15</v>
      </c>
      <c r="C10" s="26">
        <v>3</v>
      </c>
      <c r="D10" s="27"/>
      <c r="E10" s="28">
        <f t="shared" si="4"/>
        <v>102</v>
      </c>
      <c r="F10" s="29" t="str">
        <f t="shared" si="4"/>
        <v xml:space="preserve"> </v>
      </c>
      <c r="G10" s="27">
        <v>2</v>
      </c>
      <c r="H10" s="27"/>
      <c r="I10" s="28">
        <f t="shared" si="5"/>
        <v>68</v>
      </c>
      <c r="J10" s="29" t="str">
        <f t="shared" si="5"/>
        <v xml:space="preserve"> </v>
      </c>
      <c r="K10" s="26">
        <v>2</v>
      </c>
      <c r="L10" s="27"/>
      <c r="M10" s="28">
        <f t="shared" si="0"/>
        <v>64</v>
      </c>
      <c r="N10" s="29" t="str">
        <f t="shared" si="0"/>
        <v xml:space="preserve"> </v>
      </c>
      <c r="O10" s="31">
        <f t="shared" si="1"/>
        <v>7</v>
      </c>
      <c r="P10" s="28" t="str">
        <f t="shared" si="2"/>
        <v xml:space="preserve"> </v>
      </c>
      <c r="Q10" s="28">
        <f t="shared" si="3"/>
        <v>234</v>
      </c>
      <c r="R10" s="29" t="str">
        <f t="shared" si="3"/>
        <v xml:space="preserve"> </v>
      </c>
    </row>
    <row r="11" spans="1:18" x14ac:dyDescent="0.25">
      <c r="A11" s="14">
        <v>5</v>
      </c>
      <c r="B11" s="32" t="s">
        <v>16</v>
      </c>
      <c r="C11" s="26"/>
      <c r="D11" s="27">
        <v>2</v>
      </c>
      <c r="E11" s="28" t="str">
        <f t="shared" si="4"/>
        <v xml:space="preserve"> </v>
      </c>
      <c r="F11" s="29">
        <f t="shared" si="4"/>
        <v>68</v>
      </c>
      <c r="G11" s="27"/>
      <c r="H11" s="27"/>
      <c r="I11" s="28" t="str">
        <f t="shared" si="5"/>
        <v xml:space="preserve"> </v>
      </c>
      <c r="J11" s="29" t="str">
        <f t="shared" si="5"/>
        <v xml:space="preserve"> </v>
      </c>
      <c r="K11" s="26"/>
      <c r="L11" s="27"/>
      <c r="M11" s="28" t="str">
        <f t="shared" si="0"/>
        <v xml:space="preserve"> </v>
      </c>
      <c r="N11" s="29" t="str">
        <f t="shared" si="0"/>
        <v xml:space="preserve"> </v>
      </c>
      <c r="O11" s="31" t="str">
        <f t="shared" si="1"/>
        <v xml:space="preserve"> </v>
      </c>
      <c r="P11" s="28">
        <f t="shared" si="2"/>
        <v>2</v>
      </c>
      <c r="Q11" s="28" t="str">
        <f t="shared" si="3"/>
        <v xml:space="preserve"> </v>
      </c>
      <c r="R11" s="29">
        <f t="shared" si="3"/>
        <v>68</v>
      </c>
    </row>
    <row r="12" spans="1:18" x14ac:dyDescent="0.25">
      <c r="A12" s="14">
        <v>6</v>
      </c>
      <c r="B12" s="25" t="s">
        <v>17</v>
      </c>
      <c r="C12" s="26">
        <v>2</v>
      </c>
      <c r="D12" s="27"/>
      <c r="E12" s="28">
        <f t="shared" si="4"/>
        <v>68</v>
      </c>
      <c r="F12" s="29" t="str">
        <f t="shared" si="4"/>
        <v xml:space="preserve"> </v>
      </c>
      <c r="G12" s="27"/>
      <c r="H12" s="27"/>
      <c r="I12" s="28" t="str">
        <f t="shared" si="5"/>
        <v xml:space="preserve"> </v>
      </c>
      <c r="J12" s="29" t="str">
        <f t="shared" si="5"/>
        <v xml:space="preserve"> </v>
      </c>
      <c r="K12" s="26"/>
      <c r="L12" s="27"/>
      <c r="M12" s="28" t="str">
        <f t="shared" si="0"/>
        <v xml:space="preserve"> </v>
      </c>
      <c r="N12" s="29" t="str">
        <f t="shared" si="0"/>
        <v xml:space="preserve"> </v>
      </c>
      <c r="O12" s="31">
        <f t="shared" si="1"/>
        <v>2</v>
      </c>
      <c r="P12" s="28" t="str">
        <f t="shared" si="2"/>
        <v xml:space="preserve"> </v>
      </c>
      <c r="Q12" s="28">
        <f t="shared" si="3"/>
        <v>68</v>
      </c>
      <c r="R12" s="29" t="str">
        <f t="shared" si="3"/>
        <v xml:space="preserve"> </v>
      </c>
    </row>
    <row r="13" spans="1:18" x14ac:dyDescent="0.25">
      <c r="A13" s="14">
        <v>7</v>
      </c>
      <c r="B13" s="25" t="s">
        <v>75</v>
      </c>
      <c r="C13" s="26"/>
      <c r="D13" s="27"/>
      <c r="E13" s="28" t="str">
        <f t="shared" ref="E13:E15" si="6">IF(C13&gt;0,C13*34, " ")</f>
        <v xml:space="preserve"> </v>
      </c>
      <c r="F13" s="29" t="str">
        <f t="shared" ref="F13" si="7">IF(D13&gt;0,D13*34, " ")</f>
        <v xml:space="preserve"> </v>
      </c>
      <c r="G13" s="27"/>
      <c r="H13" s="27"/>
      <c r="I13" s="28" t="str">
        <f t="shared" ref="I13:I15" si="8">IF(G13&gt;0,G13*34, " ")</f>
        <v xml:space="preserve"> </v>
      </c>
      <c r="J13" s="29" t="str">
        <f t="shared" ref="J13" si="9">IF(H13&gt;0,H13*34, " ")</f>
        <v xml:space="preserve"> </v>
      </c>
      <c r="K13" s="26">
        <v>2</v>
      </c>
      <c r="L13" s="27"/>
      <c r="M13" s="28">
        <f t="shared" ref="M13:M16" si="10">IF(K13&gt;0,K13*32, " ")</f>
        <v>64</v>
      </c>
      <c r="N13" s="29" t="str">
        <f t="shared" ref="N13" si="11">IF(L13&gt;0,L13*32, " ")</f>
        <v xml:space="preserve"> </v>
      </c>
      <c r="O13" s="163">
        <v>2</v>
      </c>
      <c r="P13" s="28" t="str">
        <f t="shared" ref="P13" si="12">IF(D13+H13+L13&gt;0, D13+H13+L13, " ")</f>
        <v xml:space="preserve"> </v>
      </c>
      <c r="Q13" s="28">
        <f t="shared" ref="Q13:Q16" si="13">IF(O13&lt;&gt;" ", (IF(E13&lt;&gt;" ", E13, 0)+IF(I13&lt;&gt;" ", I13, 0)+IF(M13&lt;&gt;" ", M13, 0)), " ")</f>
        <v>64</v>
      </c>
      <c r="R13" s="29" t="str">
        <f t="shared" ref="R13" si="14">IF(P13&lt;&gt;" ", (IF(F13&lt;&gt;" ", F13, 0)+IF(J13&lt;&gt;" ", J13, 0)+IF(N13&lt;&gt;" ", N13, 0)), " ")</f>
        <v xml:space="preserve"> </v>
      </c>
    </row>
    <row r="14" spans="1:18" x14ac:dyDescent="0.25">
      <c r="A14" s="14">
        <v>8</v>
      </c>
      <c r="B14" s="160" t="s">
        <v>76</v>
      </c>
      <c r="C14" s="26">
        <v>1</v>
      </c>
      <c r="D14" s="27"/>
      <c r="E14" s="28">
        <f t="shared" si="6"/>
        <v>34</v>
      </c>
      <c r="F14" s="29"/>
      <c r="G14" s="27">
        <v>1</v>
      </c>
      <c r="H14" s="27"/>
      <c r="I14" s="28">
        <f t="shared" si="8"/>
        <v>34</v>
      </c>
      <c r="J14" s="29"/>
      <c r="K14" s="30">
        <v>1</v>
      </c>
      <c r="L14" s="27"/>
      <c r="M14" s="28">
        <f t="shared" si="10"/>
        <v>32</v>
      </c>
      <c r="N14" s="29"/>
      <c r="O14" s="163">
        <f>SUM(C14,G14,K14)</f>
        <v>3</v>
      </c>
      <c r="P14" s="170"/>
      <c r="Q14" s="28">
        <f t="shared" si="13"/>
        <v>100</v>
      </c>
      <c r="R14" s="171"/>
    </row>
    <row r="15" spans="1:18" x14ac:dyDescent="0.25">
      <c r="A15" s="14">
        <v>9</v>
      </c>
      <c r="B15" s="161" t="s">
        <v>77</v>
      </c>
      <c r="C15" s="26">
        <v>1</v>
      </c>
      <c r="D15" s="27"/>
      <c r="E15" s="28">
        <f t="shared" si="6"/>
        <v>34</v>
      </c>
      <c r="F15" s="29"/>
      <c r="G15" s="27">
        <v>1</v>
      </c>
      <c r="H15" s="27"/>
      <c r="I15" s="28">
        <f t="shared" si="8"/>
        <v>34</v>
      </c>
      <c r="J15" s="29"/>
      <c r="K15" s="30"/>
      <c r="L15" s="27"/>
      <c r="M15" s="28" t="str">
        <f t="shared" si="10"/>
        <v xml:space="preserve"> </v>
      </c>
      <c r="N15" s="29"/>
      <c r="O15" s="163">
        <v>2</v>
      </c>
      <c r="P15" s="69"/>
      <c r="Q15" s="28">
        <f t="shared" si="13"/>
        <v>68</v>
      </c>
      <c r="R15" s="68"/>
    </row>
    <row r="16" spans="1:18" ht="15.75" thickBot="1" x14ac:dyDescent="0.3">
      <c r="A16" s="14">
        <v>10</v>
      </c>
      <c r="B16" s="25" t="s">
        <v>78</v>
      </c>
      <c r="C16" s="26"/>
      <c r="D16" s="27"/>
      <c r="E16" s="28" t="str">
        <f>IF(C16&gt;0,C16*34, " ")</f>
        <v xml:space="preserve"> </v>
      </c>
      <c r="F16" s="29"/>
      <c r="G16" s="27"/>
      <c r="H16" s="27"/>
      <c r="I16" s="28"/>
      <c r="J16" s="29"/>
      <c r="K16" s="30">
        <v>1</v>
      </c>
      <c r="L16" s="27"/>
      <c r="M16" s="28">
        <f t="shared" si="10"/>
        <v>32</v>
      </c>
      <c r="N16" s="29" t="str">
        <f t="shared" si="0"/>
        <v xml:space="preserve"> </v>
      </c>
      <c r="O16" s="163">
        <v>1</v>
      </c>
      <c r="P16" s="34" t="str">
        <f t="shared" si="2"/>
        <v xml:space="preserve"> </v>
      </c>
      <c r="Q16" s="28">
        <f t="shared" si="13"/>
        <v>32</v>
      </c>
      <c r="R16" s="35" t="str">
        <f t="shared" si="3"/>
        <v xml:space="preserve"> </v>
      </c>
    </row>
    <row r="17" spans="1:22" ht="15.75" thickBot="1" x14ac:dyDescent="0.3">
      <c r="A17" s="271" t="s">
        <v>19</v>
      </c>
      <c r="B17" s="272"/>
      <c r="C17" s="36" t="s">
        <v>10</v>
      </c>
      <c r="D17" s="37" t="s">
        <v>11</v>
      </c>
      <c r="E17" s="37" t="s">
        <v>10</v>
      </c>
      <c r="F17" s="38" t="s">
        <v>11</v>
      </c>
      <c r="G17" s="39" t="s">
        <v>10</v>
      </c>
      <c r="H17" s="37" t="s">
        <v>11</v>
      </c>
      <c r="I17" s="37" t="s">
        <v>10</v>
      </c>
      <c r="J17" s="40" t="s">
        <v>11</v>
      </c>
      <c r="K17" s="36" t="s">
        <v>10</v>
      </c>
      <c r="L17" s="37" t="s">
        <v>11</v>
      </c>
      <c r="M17" s="37" t="s">
        <v>10</v>
      </c>
      <c r="N17" s="38" t="s">
        <v>11</v>
      </c>
      <c r="O17" s="39" t="s">
        <v>10</v>
      </c>
      <c r="P17" s="37" t="s">
        <v>11</v>
      </c>
      <c r="Q17" s="37" t="s">
        <v>10</v>
      </c>
      <c r="R17" s="38" t="s">
        <v>11</v>
      </c>
    </row>
    <row r="18" spans="1:22" x14ac:dyDescent="0.25">
      <c r="A18" s="14">
        <v>1</v>
      </c>
      <c r="B18" s="15" t="s">
        <v>56</v>
      </c>
      <c r="C18" s="72">
        <v>4</v>
      </c>
      <c r="D18" s="73"/>
      <c r="E18" s="18">
        <f>IF(C18&gt;0,C18*34, " ")</f>
        <v>136</v>
      </c>
      <c r="F18" s="19" t="str">
        <f>IF(D18&gt;0,D18*34, " ")</f>
        <v xml:space="preserve"> </v>
      </c>
      <c r="G18" s="73">
        <v>3</v>
      </c>
      <c r="H18" s="73"/>
      <c r="I18" s="18">
        <f>IF(G18&gt;0,G18*34, " ")</f>
        <v>102</v>
      </c>
      <c r="J18" s="19" t="str">
        <f>IF(H18&gt;0,H18*34, " ")</f>
        <v xml:space="preserve"> </v>
      </c>
      <c r="K18" s="74"/>
      <c r="L18" s="75"/>
      <c r="M18" s="18" t="str">
        <f>IF(K18&gt;0,K18*32, " ")</f>
        <v xml:space="preserve"> </v>
      </c>
      <c r="N18" s="19" t="str">
        <f>IF(L18&gt;0,L18*32, " ")</f>
        <v xml:space="preserve"> </v>
      </c>
      <c r="O18" s="21">
        <f>IF(C18+G18+K18&gt;0,C18+G18+K18, " ")</f>
        <v>7</v>
      </c>
      <c r="P18" s="22" t="str">
        <f>IF(D18+H18+L18&gt;0, D18+H18+L18, " ")</f>
        <v xml:space="preserve"> </v>
      </c>
      <c r="Q18" s="22">
        <f>IF(O18&lt;&gt;" ", (IF(E18&lt;&gt;" ", E18, 0)+IF(I18&lt;&gt;" ", I18, 0)+IF(M18&lt;&gt;" ", M18, 0)), " ")</f>
        <v>238</v>
      </c>
      <c r="R18" s="23" t="str">
        <f>IF(P18&lt;&gt;" ", (IF(F18&lt;&gt;" ", F18, 0)+IF(J18&lt;&gt;" ", J18, 0)+IF(N18&lt;&gt;" ", N18, 0)), " ")</f>
        <v xml:space="preserve"> </v>
      </c>
    </row>
    <row r="19" spans="1:22" x14ac:dyDescent="0.25">
      <c r="A19" s="24">
        <v>2</v>
      </c>
      <c r="B19" s="25" t="s">
        <v>57</v>
      </c>
      <c r="C19" s="41">
        <v>2</v>
      </c>
      <c r="D19" s="42"/>
      <c r="E19" s="28">
        <f>IF(C19&gt;0,C19*34, " ")</f>
        <v>68</v>
      </c>
      <c r="F19" s="29" t="str">
        <f>IF(D19&gt;0,D19*34, " ")</f>
        <v xml:space="preserve"> </v>
      </c>
      <c r="G19" s="42">
        <v>2</v>
      </c>
      <c r="H19" s="42"/>
      <c r="I19" s="28">
        <f>IF(G19&gt;0,G19*34, " ")</f>
        <v>68</v>
      </c>
      <c r="J19" s="29" t="str">
        <f>IF(H19&gt;0,H19*34, " ")</f>
        <v xml:space="preserve"> </v>
      </c>
      <c r="K19" s="41">
        <v>2</v>
      </c>
      <c r="L19" s="42"/>
      <c r="M19" s="28">
        <f>IF(K19&gt;0,K19*32, " ")</f>
        <v>64</v>
      </c>
      <c r="N19" s="29" t="str">
        <f>IF(L19&gt;0,L19*32, " ")</f>
        <v xml:space="preserve"> </v>
      </c>
      <c r="O19" s="31">
        <f t="shared" ref="O19:O26" si="15">IF(C19+G19+K19&gt;0,C19+G19+K19, " ")</f>
        <v>6</v>
      </c>
      <c r="P19" s="28" t="str">
        <f t="shared" ref="P19:P26" si="16">IF(D19+H19+L19&gt;0, D19+H19+L19, " ")</f>
        <v xml:space="preserve"> </v>
      </c>
      <c r="Q19" s="28">
        <f t="shared" ref="Q19:R26" si="17">IF(O19&lt;&gt;" ", (IF(E19&lt;&gt;" ", E19, 0)+IF(I19&lt;&gt;" ", I19, 0)+IF(M19&lt;&gt;" ", M19, 0)), " ")</f>
        <v>200</v>
      </c>
      <c r="R19" s="29" t="str">
        <f t="shared" si="17"/>
        <v xml:space="preserve"> </v>
      </c>
    </row>
    <row r="20" spans="1:22" x14ac:dyDescent="0.25">
      <c r="A20" s="24">
        <v>3</v>
      </c>
      <c r="B20" s="25" t="s">
        <v>22</v>
      </c>
      <c r="C20" s="41">
        <v>2</v>
      </c>
      <c r="D20" s="42"/>
      <c r="E20" s="28">
        <f t="shared" ref="E20:F26" si="18">IF(C20&gt;0,C20*34, " ")</f>
        <v>68</v>
      </c>
      <c r="F20" s="29" t="str">
        <f t="shared" si="18"/>
        <v xml:space="preserve"> </v>
      </c>
      <c r="G20" s="42"/>
      <c r="H20" s="42"/>
      <c r="I20" s="28" t="str">
        <f t="shared" ref="I20:J26" si="19">IF(G20&gt;0,G20*34, " ")</f>
        <v xml:space="preserve"> </v>
      </c>
      <c r="J20" s="29" t="str">
        <f t="shared" si="19"/>
        <v xml:space="preserve"> </v>
      </c>
      <c r="K20" s="41"/>
      <c r="L20" s="42"/>
      <c r="M20" s="28" t="str">
        <f t="shared" ref="M20:N26" si="20">IF(K20&gt;0,K20*32, " ")</f>
        <v xml:space="preserve"> </v>
      </c>
      <c r="N20" s="29" t="str">
        <f t="shared" si="20"/>
        <v xml:space="preserve"> </v>
      </c>
      <c r="O20" s="31">
        <f t="shared" si="15"/>
        <v>2</v>
      </c>
      <c r="P20" s="28" t="str">
        <f t="shared" si="16"/>
        <v xml:space="preserve"> </v>
      </c>
      <c r="Q20" s="28">
        <f t="shared" si="17"/>
        <v>68</v>
      </c>
      <c r="R20" s="29" t="str">
        <f t="shared" si="17"/>
        <v xml:space="preserve"> </v>
      </c>
    </row>
    <row r="21" spans="1:22" x14ac:dyDescent="0.25">
      <c r="A21" s="24">
        <v>4</v>
      </c>
      <c r="B21" s="25" t="s">
        <v>58</v>
      </c>
      <c r="C21" s="41">
        <v>2</v>
      </c>
      <c r="D21" s="42"/>
      <c r="E21" s="28">
        <f t="shared" si="18"/>
        <v>68</v>
      </c>
      <c r="F21" s="29"/>
      <c r="G21" s="42"/>
      <c r="H21" s="42"/>
      <c r="I21" s="28"/>
      <c r="J21" s="29"/>
      <c r="K21" s="41"/>
      <c r="L21" s="42"/>
      <c r="M21" s="28"/>
      <c r="N21" s="29"/>
      <c r="O21" s="31">
        <f t="shared" si="15"/>
        <v>2</v>
      </c>
      <c r="P21" s="28" t="str">
        <f t="shared" si="16"/>
        <v xml:space="preserve"> </v>
      </c>
      <c r="Q21" s="28">
        <f t="shared" si="17"/>
        <v>68</v>
      </c>
      <c r="R21" s="29" t="str">
        <f t="shared" si="17"/>
        <v xml:space="preserve"> </v>
      </c>
    </row>
    <row r="22" spans="1:22" x14ac:dyDescent="0.25">
      <c r="A22" s="24">
        <v>5</v>
      </c>
      <c r="B22" s="25" t="s">
        <v>59</v>
      </c>
      <c r="C22" s="41"/>
      <c r="D22" s="42"/>
      <c r="E22" s="28" t="str">
        <f t="shared" si="18"/>
        <v xml:space="preserve"> </v>
      </c>
      <c r="F22" s="29" t="str">
        <f t="shared" si="18"/>
        <v xml:space="preserve"> </v>
      </c>
      <c r="G22" s="42">
        <v>3</v>
      </c>
      <c r="H22" s="42"/>
      <c r="I22" s="28">
        <f t="shared" si="19"/>
        <v>102</v>
      </c>
      <c r="J22" s="29" t="str">
        <f t="shared" si="19"/>
        <v xml:space="preserve"> </v>
      </c>
      <c r="K22" s="41">
        <v>2</v>
      </c>
      <c r="L22" s="42"/>
      <c r="M22" s="28">
        <f t="shared" si="20"/>
        <v>64</v>
      </c>
      <c r="N22" s="29" t="str">
        <f t="shared" si="20"/>
        <v xml:space="preserve"> </v>
      </c>
      <c r="O22" s="31">
        <f t="shared" si="15"/>
        <v>5</v>
      </c>
      <c r="P22" s="28" t="str">
        <f t="shared" si="16"/>
        <v xml:space="preserve"> </v>
      </c>
      <c r="Q22" s="28">
        <f t="shared" si="17"/>
        <v>166</v>
      </c>
      <c r="R22" s="29" t="str">
        <f t="shared" si="17"/>
        <v xml:space="preserve"> </v>
      </c>
    </row>
    <row r="23" spans="1:22" x14ac:dyDescent="0.25">
      <c r="A23" s="24">
        <v>6</v>
      </c>
      <c r="B23" s="25" t="s">
        <v>53</v>
      </c>
      <c r="C23" s="41"/>
      <c r="D23" s="42"/>
      <c r="E23" s="28" t="str">
        <f t="shared" si="18"/>
        <v xml:space="preserve"> </v>
      </c>
      <c r="F23" s="29" t="str">
        <f t="shared" si="18"/>
        <v xml:space="preserve"> </v>
      </c>
      <c r="G23" s="42">
        <v>2</v>
      </c>
      <c r="H23" s="42"/>
      <c r="I23" s="28">
        <f t="shared" si="19"/>
        <v>68</v>
      </c>
      <c r="J23" s="29" t="str">
        <f t="shared" si="19"/>
        <v xml:space="preserve"> </v>
      </c>
      <c r="K23" s="41"/>
      <c r="L23" s="42"/>
      <c r="M23" s="28" t="str">
        <f t="shared" si="20"/>
        <v xml:space="preserve"> </v>
      </c>
      <c r="N23" s="29" t="str">
        <f t="shared" si="20"/>
        <v xml:space="preserve"> </v>
      </c>
      <c r="O23" s="31">
        <f t="shared" si="15"/>
        <v>2</v>
      </c>
      <c r="P23" s="28" t="str">
        <f t="shared" si="16"/>
        <v xml:space="preserve"> </v>
      </c>
      <c r="Q23" s="28">
        <f t="shared" si="17"/>
        <v>68</v>
      </c>
      <c r="R23" s="29" t="str">
        <f t="shared" si="17"/>
        <v xml:space="preserve"> </v>
      </c>
    </row>
    <row r="24" spans="1:22" x14ac:dyDescent="0.25">
      <c r="A24" s="24">
        <v>7</v>
      </c>
      <c r="B24" s="25" t="s">
        <v>32</v>
      </c>
      <c r="C24" s="41"/>
      <c r="D24" s="42">
        <v>6</v>
      </c>
      <c r="E24" s="28" t="str">
        <f t="shared" si="18"/>
        <v xml:space="preserve"> </v>
      </c>
      <c r="F24" s="29">
        <f t="shared" si="18"/>
        <v>204</v>
      </c>
      <c r="G24" s="42"/>
      <c r="H24" s="42">
        <v>12</v>
      </c>
      <c r="I24" s="28" t="str">
        <f t="shared" si="19"/>
        <v xml:space="preserve"> </v>
      </c>
      <c r="J24" s="29">
        <f t="shared" si="19"/>
        <v>408</v>
      </c>
      <c r="K24" s="41"/>
      <c r="L24" s="42">
        <v>18</v>
      </c>
      <c r="M24" s="28" t="str">
        <f t="shared" si="20"/>
        <v xml:space="preserve"> </v>
      </c>
      <c r="N24" s="29">
        <f t="shared" si="20"/>
        <v>576</v>
      </c>
      <c r="O24" s="31" t="str">
        <f t="shared" si="15"/>
        <v xml:space="preserve"> </v>
      </c>
      <c r="P24" s="28">
        <f t="shared" si="16"/>
        <v>36</v>
      </c>
      <c r="Q24" s="28" t="str">
        <f t="shared" si="17"/>
        <v xml:space="preserve"> </v>
      </c>
      <c r="R24" s="29">
        <f t="shared" si="17"/>
        <v>1188</v>
      </c>
    </row>
    <row r="25" spans="1:22" x14ac:dyDescent="0.25">
      <c r="A25" s="24"/>
      <c r="B25" s="25" t="s">
        <v>33</v>
      </c>
      <c r="C25" s="41"/>
      <c r="D25" s="42"/>
      <c r="E25" s="28"/>
      <c r="F25" s="29"/>
      <c r="G25" s="42"/>
      <c r="H25" s="42"/>
      <c r="I25" s="28"/>
      <c r="J25" s="29"/>
      <c r="K25" s="41"/>
      <c r="L25" s="42"/>
      <c r="M25" s="28"/>
      <c r="N25" s="29"/>
      <c r="O25" s="31" t="str">
        <f t="shared" si="15"/>
        <v xml:space="preserve"> </v>
      </c>
      <c r="P25" s="28" t="str">
        <f t="shared" si="16"/>
        <v xml:space="preserve"> </v>
      </c>
      <c r="Q25" s="28" t="str">
        <f t="shared" si="17"/>
        <v xml:space="preserve"> </v>
      </c>
      <c r="R25" s="29" t="str">
        <f t="shared" si="17"/>
        <v xml:space="preserve"> </v>
      </c>
    </row>
    <row r="26" spans="1:22" ht="15.75" thickBot="1" x14ac:dyDescent="0.3">
      <c r="A26" s="24"/>
      <c r="B26" s="25" t="s">
        <v>99</v>
      </c>
      <c r="C26" s="41"/>
      <c r="D26" s="42"/>
      <c r="E26" s="28" t="str">
        <f t="shared" si="18"/>
        <v xml:space="preserve"> </v>
      </c>
      <c r="F26" s="29" t="str">
        <f t="shared" si="18"/>
        <v xml:space="preserve"> </v>
      </c>
      <c r="G26" s="42"/>
      <c r="H26" s="42"/>
      <c r="I26" s="28" t="str">
        <f t="shared" si="19"/>
        <v xml:space="preserve"> </v>
      </c>
      <c r="J26" s="29" t="str">
        <f t="shared" si="19"/>
        <v xml:space="preserve"> </v>
      </c>
      <c r="K26" s="41"/>
      <c r="L26" s="42"/>
      <c r="M26" s="28" t="str">
        <f t="shared" si="20"/>
        <v xml:space="preserve"> </v>
      </c>
      <c r="N26" s="35" t="str">
        <f t="shared" si="20"/>
        <v xml:space="preserve"> </v>
      </c>
      <c r="O26" s="33" t="str">
        <f t="shared" si="15"/>
        <v xml:space="preserve"> </v>
      </c>
      <c r="P26" s="34" t="str">
        <f t="shared" si="16"/>
        <v xml:space="preserve"> </v>
      </c>
      <c r="Q26" s="34" t="str">
        <f t="shared" si="17"/>
        <v xml:space="preserve"> </v>
      </c>
      <c r="R26" s="35" t="str">
        <f t="shared" si="17"/>
        <v xml:space="preserve"> </v>
      </c>
    </row>
    <row r="27" spans="1:22" ht="15.75" thickBot="1" x14ac:dyDescent="0.3">
      <c r="A27" s="273" t="s">
        <v>34</v>
      </c>
      <c r="B27" s="274"/>
      <c r="C27" s="49">
        <f>SUM(C7:C14)</f>
        <v>13</v>
      </c>
      <c r="D27" s="47">
        <f t="shared" ref="D27:R27" si="21">SUM(D7:D16)</f>
        <v>2</v>
      </c>
      <c r="E27" s="162">
        <f>SUM(E7:E14)</f>
        <v>442</v>
      </c>
      <c r="F27" s="48">
        <f t="shared" si="21"/>
        <v>68</v>
      </c>
      <c r="G27" s="49">
        <f>SUM(G7:G14)</f>
        <v>9</v>
      </c>
      <c r="H27" s="47">
        <f t="shared" si="21"/>
        <v>0</v>
      </c>
      <c r="I27" s="162">
        <f>SUM(I7:I14)</f>
        <v>306</v>
      </c>
      <c r="J27" s="48">
        <f t="shared" si="21"/>
        <v>0</v>
      </c>
      <c r="K27" s="49">
        <f>SUM(K7:K14)</f>
        <v>11</v>
      </c>
      <c r="L27" s="47">
        <f t="shared" si="21"/>
        <v>0</v>
      </c>
      <c r="M27" s="162">
        <f>SUM(M7:M15)</f>
        <v>352</v>
      </c>
      <c r="N27" s="48">
        <f t="shared" si="21"/>
        <v>0</v>
      </c>
      <c r="O27" s="50">
        <f>SUM(O7:O14)</f>
        <v>33</v>
      </c>
      <c r="P27" s="51">
        <f t="shared" si="21"/>
        <v>2</v>
      </c>
      <c r="Q27" s="166">
        <f>SUM(Q7:Q14)</f>
        <v>1100</v>
      </c>
      <c r="R27" s="52">
        <f t="shared" si="21"/>
        <v>68</v>
      </c>
    </row>
    <row r="28" spans="1:22" ht="15.75" thickBot="1" x14ac:dyDescent="0.3">
      <c r="A28" s="275" t="s">
        <v>35</v>
      </c>
      <c r="B28" s="276"/>
      <c r="C28" s="53">
        <f t="shared" ref="C28:R28" si="22">SUM(C18:C26)</f>
        <v>10</v>
      </c>
      <c r="D28" s="54">
        <f t="shared" si="22"/>
        <v>6</v>
      </c>
      <c r="E28" s="54">
        <f t="shared" si="22"/>
        <v>340</v>
      </c>
      <c r="F28" s="55">
        <f t="shared" si="22"/>
        <v>204</v>
      </c>
      <c r="G28" s="53">
        <f t="shared" si="22"/>
        <v>10</v>
      </c>
      <c r="H28" s="54">
        <f t="shared" si="22"/>
        <v>12</v>
      </c>
      <c r="I28" s="54">
        <f t="shared" si="22"/>
        <v>340</v>
      </c>
      <c r="J28" s="55">
        <f t="shared" si="22"/>
        <v>408</v>
      </c>
      <c r="K28" s="53">
        <f t="shared" si="22"/>
        <v>4</v>
      </c>
      <c r="L28" s="54">
        <f t="shared" si="22"/>
        <v>18</v>
      </c>
      <c r="M28" s="54">
        <f t="shared" si="22"/>
        <v>128</v>
      </c>
      <c r="N28" s="55">
        <f t="shared" si="22"/>
        <v>576</v>
      </c>
      <c r="O28" s="53">
        <f t="shared" si="22"/>
        <v>24</v>
      </c>
      <c r="P28" s="54">
        <f t="shared" si="22"/>
        <v>36</v>
      </c>
      <c r="Q28" s="54">
        <f t="shared" si="22"/>
        <v>808</v>
      </c>
      <c r="R28" s="55">
        <f t="shared" si="22"/>
        <v>1188</v>
      </c>
    </row>
    <row r="29" spans="1:22" ht="16.5" thickTop="1" thickBot="1" x14ac:dyDescent="0.3">
      <c r="A29" s="277" t="s">
        <v>36</v>
      </c>
      <c r="B29" s="278"/>
      <c r="C29" s="62">
        <f>C27+C28</f>
        <v>23</v>
      </c>
      <c r="D29" s="61">
        <f t="shared" ref="D29:R29" si="23">D27+D28</f>
        <v>8</v>
      </c>
      <c r="E29" s="61">
        <f t="shared" si="23"/>
        <v>782</v>
      </c>
      <c r="F29" s="56">
        <f t="shared" si="23"/>
        <v>272</v>
      </c>
      <c r="G29" s="62">
        <f t="shared" si="23"/>
        <v>19</v>
      </c>
      <c r="H29" s="61">
        <f t="shared" si="23"/>
        <v>12</v>
      </c>
      <c r="I29" s="61">
        <f t="shared" si="23"/>
        <v>646</v>
      </c>
      <c r="J29" s="56">
        <f t="shared" si="23"/>
        <v>408</v>
      </c>
      <c r="K29" s="62">
        <f t="shared" si="23"/>
        <v>15</v>
      </c>
      <c r="L29" s="61">
        <f t="shared" si="23"/>
        <v>18</v>
      </c>
      <c r="M29" s="61">
        <f t="shared" si="23"/>
        <v>480</v>
      </c>
      <c r="N29" s="56">
        <f t="shared" si="23"/>
        <v>576</v>
      </c>
      <c r="O29" s="62">
        <f t="shared" si="23"/>
        <v>57</v>
      </c>
      <c r="P29" s="61">
        <f t="shared" si="23"/>
        <v>38</v>
      </c>
      <c r="Q29" s="61">
        <f t="shared" si="23"/>
        <v>1908</v>
      </c>
      <c r="R29" s="56">
        <f t="shared" si="23"/>
        <v>1256</v>
      </c>
    </row>
    <row r="30" spans="1:22" ht="16.5" thickTop="1" thickBot="1" x14ac:dyDescent="0.3">
      <c r="A30" s="337"/>
      <c r="B30" s="317"/>
      <c r="C30" s="299">
        <f>C29+D29</f>
        <v>31</v>
      </c>
      <c r="D30" s="336"/>
      <c r="E30" s="301">
        <f>E29+F29</f>
        <v>1054</v>
      </c>
      <c r="F30" s="335"/>
      <c r="G30" s="299">
        <f>G29+H29</f>
        <v>31</v>
      </c>
      <c r="H30" s="336"/>
      <c r="I30" s="301">
        <f>I29+J29</f>
        <v>1054</v>
      </c>
      <c r="J30" s="335"/>
      <c r="K30" s="299">
        <f>K29+L29</f>
        <v>33</v>
      </c>
      <c r="L30" s="336"/>
      <c r="M30" s="301">
        <f>M29+N29</f>
        <v>1056</v>
      </c>
      <c r="N30" s="335"/>
      <c r="O30" s="299">
        <f>O29+P29</f>
        <v>95</v>
      </c>
      <c r="P30" s="336"/>
      <c r="Q30" s="301">
        <f>Q29+R29</f>
        <v>3164</v>
      </c>
      <c r="R30" s="335"/>
    </row>
    <row r="31" spans="1:22" ht="15.75" thickTop="1" x14ac:dyDescent="0.25">
      <c r="A31" s="57"/>
      <c r="B31" s="58"/>
      <c r="C31" s="59"/>
      <c r="D31" s="59"/>
      <c r="E31" s="59"/>
      <c r="F31" s="59"/>
      <c r="G31" s="59"/>
      <c r="H31" s="59"/>
      <c r="I31" s="59"/>
      <c r="J31" s="1"/>
      <c r="K31" s="59"/>
      <c r="L31" s="59"/>
      <c r="M31" s="59"/>
      <c r="N31" s="59"/>
      <c r="O31" s="59"/>
      <c r="P31" s="59"/>
      <c r="Q31" s="59"/>
      <c r="R31" s="59"/>
    </row>
    <row r="32" spans="1:22" ht="34.700000000000003" customHeight="1" x14ac:dyDescent="0.25">
      <c r="A32" s="1"/>
      <c r="B32" s="304" t="s">
        <v>80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175"/>
      <c r="T32" s="175"/>
      <c r="U32" s="175"/>
      <c r="V32" s="175"/>
    </row>
    <row r="33" spans="1:18" x14ac:dyDescent="0.25">
      <c r="A33" s="1"/>
      <c r="B33" s="58" t="s">
        <v>102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  <c r="Q33" s="91"/>
      <c r="R33" s="92"/>
    </row>
    <row r="34" spans="1:18" x14ac:dyDescent="0.25">
      <c r="A34" s="1"/>
      <c r="B34" s="60" t="s">
        <v>105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  <c r="Q34" s="91"/>
      <c r="R34" s="92"/>
    </row>
  </sheetData>
  <mergeCells count="29">
    <mergeCell ref="A1:G1"/>
    <mergeCell ref="A2:G2"/>
    <mergeCell ref="A4:B5"/>
    <mergeCell ref="C4:F4"/>
    <mergeCell ref="G4:J4"/>
    <mergeCell ref="O4:R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M30:N30"/>
    <mergeCell ref="O30:P30"/>
    <mergeCell ref="B32:R32"/>
    <mergeCell ref="A6:B6"/>
    <mergeCell ref="A17:B17"/>
    <mergeCell ref="A27:B27"/>
    <mergeCell ref="A28:B28"/>
    <mergeCell ref="A29:B30"/>
    <mergeCell ref="C30:D30"/>
    <mergeCell ref="Q30:R30"/>
    <mergeCell ref="E30:F30"/>
    <mergeCell ref="G30:H30"/>
    <mergeCell ref="I30:J30"/>
    <mergeCell ref="K30:L30"/>
  </mergeCells>
  <printOptions horizontalCentered="1" verticalCentered="1"/>
  <pageMargins left="0.19685039370078741" right="0.23622047244094491" top="0.11811023622047245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workbookViewId="0">
      <selection activeCell="A2" sqref="A2:G2"/>
    </sheetView>
  </sheetViews>
  <sheetFormatPr defaultRowHeight="15" x14ac:dyDescent="0.25"/>
  <cols>
    <col min="1" max="1" width="2.5703125" bestFit="1" customWidth="1"/>
    <col min="2" max="2" width="42" customWidth="1"/>
    <col min="3" max="18" width="6.5703125" customWidth="1"/>
  </cols>
  <sheetData>
    <row r="1" spans="1:18" ht="14.25" customHeight="1" x14ac:dyDescent="0.25">
      <c r="A1" s="363" t="s">
        <v>0</v>
      </c>
      <c r="B1" s="364"/>
      <c r="C1" s="364"/>
      <c r="D1" s="364"/>
      <c r="E1" s="364"/>
      <c r="F1" s="364"/>
      <c r="G1" s="364"/>
      <c r="H1" s="93"/>
      <c r="I1" s="93"/>
      <c r="J1" s="93"/>
      <c r="K1" s="93"/>
      <c r="L1" s="93"/>
      <c r="M1" s="93"/>
      <c r="N1" s="93"/>
      <c r="O1" s="93"/>
      <c r="P1" s="94"/>
      <c r="Q1" s="93"/>
      <c r="R1" s="94"/>
    </row>
    <row r="2" spans="1:18" ht="14.25" customHeight="1" x14ac:dyDescent="0.25">
      <c r="A2" s="293" t="s">
        <v>60</v>
      </c>
      <c r="B2" s="330"/>
      <c r="C2" s="330"/>
      <c r="D2" s="330"/>
      <c r="E2" s="330"/>
      <c r="F2" s="330"/>
      <c r="G2" s="330"/>
      <c r="H2" s="93"/>
      <c r="I2" s="93"/>
      <c r="J2" s="93"/>
      <c r="K2" s="93"/>
      <c r="L2" s="93"/>
      <c r="M2" s="93"/>
      <c r="N2" s="93"/>
      <c r="O2" s="93"/>
      <c r="P2" s="94"/>
      <c r="Q2" s="93"/>
      <c r="R2" s="94"/>
    </row>
    <row r="3" spans="1:18" x14ac:dyDescent="0.25">
      <c r="A3" s="95"/>
      <c r="B3" s="96"/>
      <c r="C3" s="97"/>
      <c r="D3" s="97"/>
      <c r="E3" s="97"/>
      <c r="F3" s="97"/>
      <c r="G3" s="97"/>
      <c r="H3" s="93"/>
      <c r="I3" s="93"/>
      <c r="J3" s="93"/>
      <c r="K3" s="93"/>
      <c r="L3" s="93"/>
      <c r="M3" s="93"/>
      <c r="N3" s="93"/>
      <c r="O3" s="93"/>
      <c r="P3" s="94"/>
      <c r="Q3" s="93"/>
      <c r="R3" s="94"/>
    </row>
    <row r="4" spans="1:18" ht="14.25" customHeight="1" x14ac:dyDescent="0.25">
      <c r="A4" s="365" t="s">
        <v>1</v>
      </c>
      <c r="B4" s="366"/>
      <c r="C4" s="356" t="s">
        <v>2</v>
      </c>
      <c r="D4" s="361"/>
      <c r="E4" s="361"/>
      <c r="F4" s="362"/>
      <c r="G4" s="360" t="s">
        <v>3</v>
      </c>
      <c r="H4" s="361"/>
      <c r="I4" s="361"/>
      <c r="J4" s="361"/>
      <c r="K4" s="356" t="s">
        <v>4</v>
      </c>
      <c r="L4" s="361"/>
      <c r="M4" s="361"/>
      <c r="N4" s="362"/>
      <c r="O4" s="353" t="s">
        <v>6</v>
      </c>
      <c r="P4" s="354"/>
      <c r="Q4" s="354"/>
      <c r="R4" s="355"/>
    </row>
    <row r="5" spans="1:18" ht="14.25" customHeight="1" x14ac:dyDescent="0.25">
      <c r="A5" s="367"/>
      <c r="B5" s="368"/>
      <c r="C5" s="356" t="s">
        <v>7</v>
      </c>
      <c r="D5" s="357"/>
      <c r="E5" s="358" t="s">
        <v>8</v>
      </c>
      <c r="F5" s="359"/>
      <c r="G5" s="360" t="s">
        <v>7</v>
      </c>
      <c r="H5" s="357"/>
      <c r="I5" s="358" t="s">
        <v>8</v>
      </c>
      <c r="J5" s="360"/>
      <c r="K5" s="356" t="s">
        <v>7</v>
      </c>
      <c r="L5" s="357"/>
      <c r="M5" s="358" t="s">
        <v>8</v>
      </c>
      <c r="N5" s="359"/>
      <c r="O5" s="356" t="s">
        <v>7</v>
      </c>
      <c r="P5" s="357"/>
      <c r="Q5" s="358" t="s">
        <v>8</v>
      </c>
      <c r="R5" s="359"/>
    </row>
    <row r="6" spans="1:18" ht="15" customHeight="1" thickBot="1" x14ac:dyDescent="0.3">
      <c r="A6" s="347" t="s">
        <v>9</v>
      </c>
      <c r="B6" s="348"/>
      <c r="C6" s="98" t="s">
        <v>10</v>
      </c>
      <c r="D6" s="99" t="s">
        <v>11</v>
      </c>
      <c r="E6" s="99" t="s">
        <v>10</v>
      </c>
      <c r="F6" s="100" t="s">
        <v>11</v>
      </c>
      <c r="G6" s="101" t="s">
        <v>10</v>
      </c>
      <c r="H6" s="99" t="s">
        <v>11</v>
      </c>
      <c r="I6" s="99" t="s">
        <v>10</v>
      </c>
      <c r="J6" s="221" t="s">
        <v>11</v>
      </c>
      <c r="K6" s="98" t="s">
        <v>10</v>
      </c>
      <c r="L6" s="99" t="s">
        <v>11</v>
      </c>
      <c r="M6" s="99" t="s">
        <v>10</v>
      </c>
      <c r="N6" s="100" t="s">
        <v>11</v>
      </c>
      <c r="O6" s="102" t="s">
        <v>10</v>
      </c>
      <c r="P6" s="103" t="s">
        <v>11</v>
      </c>
      <c r="Q6" s="103" t="s">
        <v>10</v>
      </c>
      <c r="R6" s="104" t="s">
        <v>11</v>
      </c>
    </row>
    <row r="7" spans="1:18" x14ac:dyDescent="0.25">
      <c r="A7" s="105">
        <v>1</v>
      </c>
      <c r="B7" s="106" t="s">
        <v>12</v>
      </c>
      <c r="C7" s="107">
        <v>3</v>
      </c>
      <c r="D7" s="108"/>
      <c r="E7" s="109">
        <f>IF(C7&gt;0,C7*34, " ")</f>
        <v>102</v>
      </c>
      <c r="F7" s="110" t="str">
        <f>IF(D7&gt;0,D7*34, " ")</f>
        <v xml:space="preserve"> </v>
      </c>
      <c r="G7" s="111">
        <v>2</v>
      </c>
      <c r="H7" s="108"/>
      <c r="I7" s="109">
        <f>IF(G7&gt;0,G7*34, " ")</f>
        <v>68</v>
      </c>
      <c r="J7" s="110" t="str">
        <f>IF(H7&gt;0,H7*34, " ")</f>
        <v xml:space="preserve"> </v>
      </c>
      <c r="K7" s="107">
        <v>2</v>
      </c>
      <c r="L7" s="108"/>
      <c r="M7" s="109">
        <f>IF(K7&gt;0,K7*32, " ")</f>
        <v>64</v>
      </c>
      <c r="N7" s="110" t="str">
        <f>IF(L7&gt;0,L7*32, " ")</f>
        <v xml:space="preserve"> </v>
      </c>
      <c r="O7" s="112">
        <f t="shared" ref="O7:O12" si="0">IF(C7+G7+K7&gt;0,C7+G7+K7, " ")</f>
        <v>7</v>
      </c>
      <c r="P7" s="113" t="str">
        <f>IF(D7+H7+L7&gt;0, D7+H7+L7, " ")</f>
        <v xml:space="preserve"> </v>
      </c>
      <c r="Q7" s="113">
        <f>IF(O7&lt;&gt;" ", (IF(E7&lt;&gt;" ", E7, 0)+IF(I7&lt;&gt;" ", I7, 0)+IF(M7&lt;&gt;" ", M7, 0)), " ")</f>
        <v>234</v>
      </c>
      <c r="R7" s="114" t="str">
        <f>IF(P7&lt;&gt;" ", (IF(F7&lt;&gt;" ", F7, 0)+IF(J7&lt;&gt;" ", J7, 0)+IF(N7&lt;&gt;" ", N7, 0)), " ")</f>
        <v xml:space="preserve"> </v>
      </c>
    </row>
    <row r="8" spans="1:18" x14ac:dyDescent="0.25">
      <c r="A8" s="105">
        <v>2</v>
      </c>
      <c r="B8" s="77" t="s">
        <v>13</v>
      </c>
      <c r="C8" s="115">
        <v>2</v>
      </c>
      <c r="D8" s="116"/>
      <c r="E8" s="82">
        <f>IF(C8&gt;0,C8*34, " ")</f>
        <v>68</v>
      </c>
      <c r="F8" s="81" t="str">
        <f>IF(D8&gt;0,D8*34, " ")</f>
        <v xml:space="preserve"> </v>
      </c>
      <c r="G8" s="117">
        <v>2</v>
      </c>
      <c r="H8" s="116"/>
      <c r="I8" s="82">
        <f>IF(G8&gt;0,G8*34, " ")</f>
        <v>68</v>
      </c>
      <c r="J8" s="81" t="str">
        <f>IF(H8&gt;0,H8*34, " ")</f>
        <v xml:space="preserve"> </v>
      </c>
      <c r="K8" s="115">
        <v>2</v>
      </c>
      <c r="L8" s="116"/>
      <c r="M8" s="82">
        <f>IF(K8&gt;0,K8*32, " ")</f>
        <v>64</v>
      </c>
      <c r="N8" s="81" t="str">
        <f>IF(L8&gt;0,L8*32, " ")</f>
        <v xml:space="preserve"> </v>
      </c>
      <c r="O8" s="118">
        <f t="shared" si="0"/>
        <v>6</v>
      </c>
      <c r="P8" s="82" t="str">
        <f t="shared" ref="P8:P12" si="1">IF(D8+H8+L8&gt;0, D8+H8+L8, " ")</f>
        <v xml:space="preserve"> </v>
      </c>
      <c r="Q8" s="82">
        <f t="shared" ref="Q8:R12" si="2">IF(O8&lt;&gt;" ", (IF(E8&lt;&gt;" ", E8, 0)+IF(I8&lt;&gt;" ", I8, 0)+IF(M8&lt;&gt;" ", M8, 0)), " ")</f>
        <v>200</v>
      </c>
      <c r="R8" s="81" t="str">
        <f t="shared" si="2"/>
        <v xml:space="preserve"> </v>
      </c>
    </row>
    <row r="9" spans="1:18" x14ac:dyDescent="0.25">
      <c r="A9" s="105">
        <v>3</v>
      </c>
      <c r="B9" s="77" t="s">
        <v>14</v>
      </c>
      <c r="C9" s="115">
        <v>2</v>
      </c>
      <c r="D9" s="116"/>
      <c r="E9" s="82">
        <f t="shared" ref="E9:F15" si="3">IF(C9&gt;0,C9*34, " ")</f>
        <v>68</v>
      </c>
      <c r="F9" s="81" t="str">
        <f t="shared" si="3"/>
        <v xml:space="preserve"> </v>
      </c>
      <c r="G9" s="116">
        <v>2</v>
      </c>
      <c r="H9" s="116"/>
      <c r="I9" s="82">
        <f t="shared" ref="I9:J12" si="4">IF(G9&gt;0,G9*34, " ")</f>
        <v>68</v>
      </c>
      <c r="J9" s="81" t="str">
        <f t="shared" si="4"/>
        <v xml:space="preserve"> </v>
      </c>
      <c r="K9" s="115">
        <v>2</v>
      </c>
      <c r="L9" s="116"/>
      <c r="M9" s="82">
        <f t="shared" ref="M9:N12" si="5">IF(K9&gt;0,K9*32, " ")</f>
        <v>64</v>
      </c>
      <c r="N9" s="81" t="str">
        <f t="shared" si="5"/>
        <v xml:space="preserve"> </v>
      </c>
      <c r="O9" s="118">
        <f t="shared" si="0"/>
        <v>6</v>
      </c>
      <c r="P9" s="82" t="str">
        <f t="shared" si="1"/>
        <v xml:space="preserve"> </v>
      </c>
      <c r="Q9" s="82">
        <f t="shared" si="2"/>
        <v>200</v>
      </c>
      <c r="R9" s="81" t="str">
        <f t="shared" si="2"/>
        <v xml:space="preserve"> </v>
      </c>
    </row>
    <row r="10" spans="1:18" x14ac:dyDescent="0.25">
      <c r="A10" s="105">
        <v>4</v>
      </c>
      <c r="B10" s="119" t="s">
        <v>15</v>
      </c>
      <c r="C10" s="115">
        <v>3</v>
      </c>
      <c r="D10" s="116"/>
      <c r="E10" s="82">
        <f t="shared" si="3"/>
        <v>102</v>
      </c>
      <c r="F10" s="81" t="str">
        <f t="shared" si="3"/>
        <v xml:space="preserve"> </v>
      </c>
      <c r="G10" s="116">
        <v>2</v>
      </c>
      <c r="H10" s="116"/>
      <c r="I10" s="82">
        <f t="shared" si="4"/>
        <v>68</v>
      </c>
      <c r="J10" s="81" t="str">
        <f t="shared" si="4"/>
        <v xml:space="preserve"> </v>
      </c>
      <c r="K10" s="115">
        <v>2</v>
      </c>
      <c r="L10" s="116"/>
      <c r="M10" s="82">
        <f t="shared" si="5"/>
        <v>64</v>
      </c>
      <c r="N10" s="81" t="str">
        <f t="shared" si="5"/>
        <v xml:space="preserve"> </v>
      </c>
      <c r="O10" s="118">
        <f t="shared" si="0"/>
        <v>7</v>
      </c>
      <c r="P10" s="82" t="str">
        <f t="shared" si="1"/>
        <v xml:space="preserve"> </v>
      </c>
      <c r="Q10" s="82">
        <f t="shared" si="2"/>
        <v>234</v>
      </c>
      <c r="R10" s="81" t="str">
        <f t="shared" si="2"/>
        <v xml:space="preserve"> </v>
      </c>
    </row>
    <row r="11" spans="1:18" x14ac:dyDescent="0.25">
      <c r="A11" s="105">
        <v>5</v>
      </c>
      <c r="B11" s="119" t="s">
        <v>16</v>
      </c>
      <c r="C11" s="115"/>
      <c r="D11" s="116">
        <v>2</v>
      </c>
      <c r="E11" s="82" t="str">
        <f t="shared" si="3"/>
        <v xml:space="preserve"> </v>
      </c>
      <c r="F11" s="81">
        <f t="shared" si="3"/>
        <v>68</v>
      </c>
      <c r="G11" s="116"/>
      <c r="H11" s="116"/>
      <c r="I11" s="82" t="str">
        <f t="shared" si="4"/>
        <v xml:space="preserve"> </v>
      </c>
      <c r="J11" s="81" t="str">
        <f t="shared" si="4"/>
        <v xml:space="preserve"> </v>
      </c>
      <c r="K11" s="115"/>
      <c r="L11" s="116"/>
      <c r="M11" s="82" t="str">
        <f t="shared" si="5"/>
        <v xml:space="preserve"> </v>
      </c>
      <c r="N11" s="81" t="str">
        <f t="shared" si="5"/>
        <v xml:space="preserve"> </v>
      </c>
      <c r="O11" s="118" t="str">
        <f t="shared" si="0"/>
        <v xml:space="preserve"> </v>
      </c>
      <c r="P11" s="82">
        <f t="shared" si="1"/>
        <v>2</v>
      </c>
      <c r="Q11" s="82" t="str">
        <f t="shared" si="2"/>
        <v xml:space="preserve"> </v>
      </c>
      <c r="R11" s="81">
        <f t="shared" si="2"/>
        <v>68</v>
      </c>
    </row>
    <row r="12" spans="1:18" x14ac:dyDescent="0.25">
      <c r="A12" s="105">
        <v>6</v>
      </c>
      <c r="B12" s="77" t="s">
        <v>17</v>
      </c>
      <c r="C12" s="115">
        <v>2</v>
      </c>
      <c r="D12" s="116"/>
      <c r="E12" s="82">
        <f t="shared" si="3"/>
        <v>68</v>
      </c>
      <c r="F12" s="81" t="str">
        <f t="shared" si="3"/>
        <v xml:space="preserve"> </v>
      </c>
      <c r="G12" s="116"/>
      <c r="H12" s="116"/>
      <c r="I12" s="82" t="str">
        <f t="shared" si="4"/>
        <v xml:space="preserve"> </v>
      </c>
      <c r="J12" s="81" t="str">
        <f t="shared" si="4"/>
        <v xml:space="preserve"> </v>
      </c>
      <c r="K12" s="115"/>
      <c r="L12" s="116"/>
      <c r="M12" s="82" t="str">
        <f t="shared" si="5"/>
        <v xml:space="preserve"> </v>
      </c>
      <c r="N12" s="81" t="str">
        <f t="shared" si="5"/>
        <v xml:space="preserve"> </v>
      </c>
      <c r="O12" s="118">
        <f t="shared" si="0"/>
        <v>2</v>
      </c>
      <c r="P12" s="82" t="str">
        <f t="shared" si="1"/>
        <v xml:space="preserve"> </v>
      </c>
      <c r="Q12" s="82">
        <f t="shared" si="2"/>
        <v>68</v>
      </c>
      <c r="R12" s="81" t="str">
        <f t="shared" si="2"/>
        <v xml:space="preserve"> </v>
      </c>
    </row>
    <row r="13" spans="1:18" x14ac:dyDescent="0.25">
      <c r="A13" s="105">
        <v>8</v>
      </c>
      <c r="B13" s="77" t="s">
        <v>75</v>
      </c>
      <c r="C13" s="115"/>
      <c r="D13" s="116"/>
      <c r="E13" s="82" t="str">
        <f t="shared" si="3"/>
        <v xml:space="preserve"> </v>
      </c>
      <c r="F13" s="81" t="str">
        <f t="shared" si="3"/>
        <v xml:space="preserve"> </v>
      </c>
      <c r="G13" s="115"/>
      <c r="H13" s="116"/>
      <c r="I13" s="82" t="str">
        <f t="shared" ref="I13:J15" si="6">IF(G13&gt;0,G13*34, " ")</f>
        <v xml:space="preserve"> </v>
      </c>
      <c r="J13" s="81" t="str">
        <f t="shared" si="6"/>
        <v xml:space="preserve"> </v>
      </c>
      <c r="K13" s="115">
        <v>2</v>
      </c>
      <c r="L13" s="116"/>
      <c r="M13" s="82">
        <f t="shared" ref="M13:N16" si="7">IF(K13&gt;0,K13*32, " ")</f>
        <v>64</v>
      </c>
      <c r="N13" s="81" t="str">
        <f t="shared" si="7"/>
        <v xml:space="preserve"> </v>
      </c>
      <c r="O13" s="172">
        <v>2</v>
      </c>
      <c r="P13" s="82" t="str">
        <f t="shared" ref="P13" si="8">IF(D13+H13+L13&gt;0, D13+H13+L13, " ")</f>
        <v xml:space="preserve"> </v>
      </c>
      <c r="Q13" s="82">
        <f t="shared" ref="Q13:R16" si="9">IF(O13&lt;&gt;" ", (IF(E13&lt;&gt;" ", E13, 0)+IF(I13&lt;&gt;" ", I13, 0)+IF(M13&lt;&gt;" ", M13, 0)), " ")</f>
        <v>64</v>
      </c>
      <c r="R13" s="81" t="str">
        <f t="shared" si="9"/>
        <v xml:space="preserve"> </v>
      </c>
    </row>
    <row r="14" spans="1:18" x14ac:dyDescent="0.25">
      <c r="A14" s="105">
        <v>9</v>
      </c>
      <c r="B14" s="160" t="s">
        <v>76</v>
      </c>
      <c r="C14" s="26">
        <v>1</v>
      </c>
      <c r="D14" s="27"/>
      <c r="E14" s="28">
        <f t="shared" si="3"/>
        <v>34</v>
      </c>
      <c r="F14" s="29"/>
      <c r="G14" s="27">
        <v>1</v>
      </c>
      <c r="H14" s="27"/>
      <c r="I14" s="28">
        <f t="shared" si="6"/>
        <v>34</v>
      </c>
      <c r="J14" s="29"/>
      <c r="K14" s="30">
        <v>1</v>
      </c>
      <c r="L14" s="27"/>
      <c r="M14" s="28">
        <f t="shared" si="7"/>
        <v>32</v>
      </c>
      <c r="N14" s="29"/>
      <c r="O14" s="163">
        <f>SUM(C14,G14,K14)</f>
        <v>3</v>
      </c>
      <c r="P14" s="170"/>
      <c r="Q14" s="28">
        <f t="shared" si="9"/>
        <v>100</v>
      </c>
      <c r="R14" s="171"/>
    </row>
    <row r="15" spans="1:18" x14ac:dyDescent="0.25">
      <c r="A15" s="105">
        <v>10</v>
      </c>
      <c r="B15" s="161" t="s">
        <v>77</v>
      </c>
      <c r="C15" s="26">
        <v>1</v>
      </c>
      <c r="D15" s="27"/>
      <c r="E15" s="28">
        <f t="shared" si="3"/>
        <v>34</v>
      </c>
      <c r="F15" s="29"/>
      <c r="G15" s="27">
        <v>1</v>
      </c>
      <c r="H15" s="27"/>
      <c r="I15" s="28">
        <f t="shared" si="6"/>
        <v>34</v>
      </c>
      <c r="J15" s="29"/>
      <c r="K15" s="30"/>
      <c r="L15" s="27"/>
      <c r="M15" s="28" t="str">
        <f t="shared" si="7"/>
        <v xml:space="preserve"> </v>
      </c>
      <c r="N15" s="29"/>
      <c r="O15" s="163">
        <v>2</v>
      </c>
      <c r="P15" s="69"/>
      <c r="Q15" s="28">
        <f t="shared" si="9"/>
        <v>68</v>
      </c>
      <c r="R15" s="68"/>
    </row>
    <row r="16" spans="1:18" ht="15" customHeight="1" thickBot="1" x14ac:dyDescent="0.3">
      <c r="A16" s="105">
        <v>11</v>
      </c>
      <c r="B16" s="25" t="s">
        <v>78</v>
      </c>
      <c r="C16" s="26"/>
      <c r="D16" s="27"/>
      <c r="E16" s="28" t="str">
        <f>IF(C16&gt;0,C16*34, " ")</f>
        <v xml:space="preserve"> </v>
      </c>
      <c r="F16" s="29"/>
      <c r="G16" s="27"/>
      <c r="H16" s="27"/>
      <c r="I16" s="28"/>
      <c r="J16" s="29"/>
      <c r="K16" s="30">
        <v>1</v>
      </c>
      <c r="L16" s="27"/>
      <c r="M16" s="28">
        <f t="shared" si="7"/>
        <v>32</v>
      </c>
      <c r="N16" s="29" t="str">
        <f t="shared" si="7"/>
        <v xml:space="preserve"> </v>
      </c>
      <c r="O16" s="163">
        <v>1</v>
      </c>
      <c r="P16" s="34" t="str">
        <f t="shared" ref="P16" si="10">IF(D16+H16+L16&gt;0, D16+H16+L16, " ")</f>
        <v xml:space="preserve"> </v>
      </c>
      <c r="Q16" s="28">
        <f t="shared" si="9"/>
        <v>32</v>
      </c>
      <c r="R16" s="35" t="str">
        <f t="shared" si="9"/>
        <v xml:space="preserve"> </v>
      </c>
    </row>
    <row r="17" spans="1:18" ht="15" customHeight="1" thickBot="1" x14ac:dyDescent="0.3">
      <c r="A17" s="349" t="s">
        <v>19</v>
      </c>
      <c r="B17" s="350"/>
      <c r="C17" s="123" t="s">
        <v>10</v>
      </c>
      <c r="D17" s="124" t="s">
        <v>11</v>
      </c>
      <c r="E17" s="124" t="s">
        <v>10</v>
      </c>
      <c r="F17" s="125" t="s">
        <v>11</v>
      </c>
      <c r="G17" s="123" t="s">
        <v>10</v>
      </c>
      <c r="H17" s="124" t="s">
        <v>11</v>
      </c>
      <c r="I17" s="124" t="s">
        <v>10</v>
      </c>
      <c r="J17" s="125" t="s">
        <v>11</v>
      </c>
      <c r="K17" s="123" t="s">
        <v>10</v>
      </c>
      <c r="L17" s="124" t="s">
        <v>11</v>
      </c>
      <c r="M17" s="124" t="s">
        <v>10</v>
      </c>
      <c r="N17" s="125" t="s">
        <v>11</v>
      </c>
      <c r="O17" s="204" t="s">
        <v>10</v>
      </c>
      <c r="P17" s="124" t="s">
        <v>11</v>
      </c>
      <c r="Q17" s="124" t="s">
        <v>10</v>
      </c>
      <c r="R17" s="125" t="s">
        <v>11</v>
      </c>
    </row>
    <row r="18" spans="1:18" ht="15" customHeight="1" x14ac:dyDescent="0.25">
      <c r="A18" s="105">
        <v>1</v>
      </c>
      <c r="B18" s="106" t="s">
        <v>39</v>
      </c>
      <c r="C18" s="255">
        <v>2</v>
      </c>
      <c r="D18" s="256"/>
      <c r="E18" s="257">
        <f>C18*34</f>
        <v>68</v>
      </c>
      <c r="F18" s="258"/>
      <c r="G18" s="238"/>
      <c r="H18" s="239"/>
      <c r="I18" s="239"/>
      <c r="J18" s="240"/>
      <c r="K18" s="238"/>
      <c r="L18" s="239"/>
      <c r="M18" s="239"/>
      <c r="N18" s="240"/>
      <c r="O18" s="255">
        <f>SUM(C18,G18,K18)</f>
        <v>2</v>
      </c>
      <c r="P18" s="257"/>
      <c r="Q18" s="257">
        <f>SUM(E18,I18,M18)</f>
        <v>68</v>
      </c>
      <c r="R18" s="262"/>
    </row>
    <row r="19" spans="1:18" x14ac:dyDescent="0.25">
      <c r="A19" s="105">
        <v>2</v>
      </c>
      <c r="B19" s="77" t="s">
        <v>41</v>
      </c>
      <c r="C19" s="78">
        <v>1</v>
      </c>
      <c r="D19" s="79">
        <v>1</v>
      </c>
      <c r="E19" s="82">
        <f>IF(C19&gt;0,C19*34, " ")</f>
        <v>34</v>
      </c>
      <c r="F19" s="81">
        <f>IF(D19&gt;0,D19*34, " ")</f>
        <v>34</v>
      </c>
      <c r="G19" s="79"/>
      <c r="H19" s="79"/>
      <c r="I19" s="82" t="str">
        <f>IF(G19&gt;0,G19*34, " ")</f>
        <v xml:space="preserve"> </v>
      </c>
      <c r="J19" s="81" t="str">
        <f>IF(H19&gt;0,H19*34, " ")</f>
        <v xml:space="preserve"> </v>
      </c>
      <c r="K19" s="78"/>
      <c r="L19" s="79"/>
      <c r="M19" s="82" t="str">
        <f>IF(K19&gt;0,K19*32, " ")</f>
        <v xml:space="preserve"> </v>
      </c>
      <c r="N19" s="81" t="str">
        <f>IF(L19&gt;0,L19*32, " ")</f>
        <v xml:space="preserve"> </v>
      </c>
      <c r="O19" s="172">
        <f>IF(C19+G19+K19&gt;0,C19+G19+K19, " ")</f>
        <v>1</v>
      </c>
      <c r="P19" s="82">
        <f>IF(D19+H19+L19&gt;0, D19+H19+L19, " ")</f>
        <v>1</v>
      </c>
      <c r="Q19" s="82">
        <f>IF(O19&lt;&gt;" ", (IF(E19&lt;&gt;" ", E19, 0)+IF(I19&lt;&gt;" ", I19, 0)+IF(M19&lt;&gt;" ", M19, 0)), " ")</f>
        <v>34</v>
      </c>
      <c r="R19" s="81">
        <f>IF(P19&lt;&gt;" ", (IF(F19&lt;&gt;" ", F19, 0)+IF(J19&lt;&gt;" ", J19, 0)+IF(N19&lt;&gt;" ", N19, 0)), " ")</f>
        <v>34</v>
      </c>
    </row>
    <row r="20" spans="1:18" x14ac:dyDescent="0.25">
      <c r="A20" s="105">
        <v>3</v>
      </c>
      <c r="B20" s="77" t="s">
        <v>61</v>
      </c>
      <c r="C20" s="78">
        <v>1</v>
      </c>
      <c r="D20" s="79">
        <v>1</v>
      </c>
      <c r="E20" s="82">
        <f t="shared" ref="E20:F35" si="11">IF(C20&gt;0,C20*34, " ")</f>
        <v>34</v>
      </c>
      <c r="F20" s="81">
        <f t="shared" si="11"/>
        <v>34</v>
      </c>
      <c r="G20" s="79"/>
      <c r="H20" s="79"/>
      <c r="I20" s="82" t="str">
        <f t="shared" ref="I20:J35" si="12">IF(G20&gt;0,G20*34, " ")</f>
        <v xml:space="preserve"> </v>
      </c>
      <c r="J20" s="81" t="str">
        <f t="shared" si="12"/>
        <v xml:space="preserve"> </v>
      </c>
      <c r="K20" s="78"/>
      <c r="L20" s="79"/>
      <c r="M20" s="82" t="str">
        <f t="shared" ref="M20:N35" si="13">IF(K20&gt;0,K20*32, " ")</f>
        <v xml:space="preserve"> </v>
      </c>
      <c r="N20" s="81" t="str">
        <f t="shared" si="13"/>
        <v xml:space="preserve"> </v>
      </c>
      <c r="O20" s="172">
        <f t="shared" ref="O20:O35" si="14">IF(C20+G20+K20&gt;0,C20+G20+K20, " ")</f>
        <v>1</v>
      </c>
      <c r="P20" s="82">
        <f t="shared" ref="P20:P35" si="15">IF(D20+H20+L20&gt;0, D20+H20+L20, " ")</f>
        <v>1</v>
      </c>
      <c r="Q20" s="82">
        <f t="shared" ref="Q20:R35" si="16">IF(O20&lt;&gt;" ", (IF(E20&lt;&gt;" ", E20, 0)+IF(I20&lt;&gt;" ", I20, 0)+IF(M20&lt;&gt;" ", M20, 0)), " ")</f>
        <v>34</v>
      </c>
      <c r="R20" s="81">
        <f t="shared" si="16"/>
        <v>34</v>
      </c>
    </row>
    <row r="21" spans="1:18" x14ac:dyDescent="0.25">
      <c r="A21" s="105">
        <v>4</v>
      </c>
      <c r="B21" s="77" t="s">
        <v>93</v>
      </c>
      <c r="C21" s="78">
        <v>1</v>
      </c>
      <c r="D21" s="79">
        <v>1</v>
      </c>
      <c r="E21" s="82">
        <f t="shared" si="11"/>
        <v>34</v>
      </c>
      <c r="F21" s="81">
        <f t="shared" si="11"/>
        <v>34</v>
      </c>
      <c r="G21" s="79"/>
      <c r="H21" s="79"/>
      <c r="I21" s="82" t="str">
        <f t="shared" si="12"/>
        <v xml:space="preserve"> </v>
      </c>
      <c r="J21" s="81" t="str">
        <f t="shared" si="12"/>
        <v xml:space="preserve"> </v>
      </c>
      <c r="K21" s="78"/>
      <c r="L21" s="79"/>
      <c r="M21" s="82" t="str">
        <f t="shared" si="13"/>
        <v xml:space="preserve"> </v>
      </c>
      <c r="N21" s="81" t="str">
        <f t="shared" si="13"/>
        <v xml:space="preserve"> </v>
      </c>
      <c r="O21" s="172">
        <f t="shared" si="14"/>
        <v>1</v>
      </c>
      <c r="P21" s="82">
        <f t="shared" si="15"/>
        <v>1</v>
      </c>
      <c r="Q21" s="82">
        <f t="shared" si="16"/>
        <v>34</v>
      </c>
      <c r="R21" s="81">
        <f t="shared" si="16"/>
        <v>34</v>
      </c>
    </row>
    <row r="22" spans="1:18" x14ac:dyDescent="0.25">
      <c r="A22" s="105">
        <v>5</v>
      </c>
      <c r="B22" s="77" t="s">
        <v>94</v>
      </c>
      <c r="C22" s="78">
        <v>1</v>
      </c>
      <c r="D22" s="79">
        <v>1</v>
      </c>
      <c r="E22" s="82">
        <f t="shared" si="11"/>
        <v>34</v>
      </c>
      <c r="F22" s="81">
        <f t="shared" si="11"/>
        <v>34</v>
      </c>
      <c r="G22" s="79"/>
      <c r="H22" s="79"/>
      <c r="I22" s="82"/>
      <c r="J22" s="81"/>
      <c r="K22" s="78"/>
      <c r="L22" s="79"/>
      <c r="M22" s="82"/>
      <c r="N22" s="81"/>
      <c r="O22" s="172">
        <v>1</v>
      </c>
      <c r="P22" s="82">
        <v>1</v>
      </c>
      <c r="Q22" s="82">
        <v>34</v>
      </c>
      <c r="R22" s="81">
        <v>34</v>
      </c>
    </row>
    <row r="23" spans="1:18" x14ac:dyDescent="0.25">
      <c r="A23" s="105">
        <v>6</v>
      </c>
      <c r="B23" s="77" t="s">
        <v>95</v>
      </c>
      <c r="C23" s="78">
        <v>1</v>
      </c>
      <c r="D23" s="79">
        <v>1</v>
      </c>
      <c r="E23" s="82">
        <f>IF(C23&gt;0,C23*34, " ")</f>
        <v>34</v>
      </c>
      <c r="F23" s="81">
        <f>IF(D23&gt;0,D23*34, " ")</f>
        <v>34</v>
      </c>
      <c r="G23" s="241"/>
      <c r="H23" s="242"/>
      <c r="I23" s="242"/>
      <c r="J23" s="241"/>
      <c r="K23" s="78"/>
      <c r="L23" s="79"/>
      <c r="M23" s="82" t="str">
        <f t="shared" si="13"/>
        <v xml:space="preserve"> </v>
      </c>
      <c r="N23" s="81" t="str">
        <f t="shared" si="13"/>
        <v xml:space="preserve"> </v>
      </c>
      <c r="O23" s="172">
        <v>1</v>
      </c>
      <c r="P23" s="82">
        <v>1</v>
      </c>
      <c r="Q23" s="82">
        <v>34</v>
      </c>
      <c r="R23" s="81">
        <v>34</v>
      </c>
    </row>
    <row r="24" spans="1:18" x14ac:dyDescent="0.25">
      <c r="A24" s="105">
        <v>7</v>
      </c>
      <c r="B24" s="77" t="s">
        <v>62</v>
      </c>
      <c r="C24" s="78"/>
      <c r="D24" s="79"/>
      <c r="E24" s="82"/>
      <c r="F24" s="81"/>
      <c r="G24" s="79">
        <v>1</v>
      </c>
      <c r="H24" s="79">
        <v>1</v>
      </c>
      <c r="I24" s="82">
        <f>IF(G24&gt;0,G24*34, " ")</f>
        <v>34</v>
      </c>
      <c r="J24" s="81">
        <v>34</v>
      </c>
      <c r="K24" s="78"/>
      <c r="L24" s="79"/>
      <c r="M24" s="82"/>
      <c r="N24" s="81"/>
      <c r="O24" s="172">
        <v>1</v>
      </c>
      <c r="P24" s="82">
        <v>1</v>
      </c>
      <c r="Q24" s="82">
        <v>34</v>
      </c>
      <c r="R24" s="81">
        <v>34</v>
      </c>
    </row>
    <row r="25" spans="1:18" x14ac:dyDescent="0.25">
      <c r="A25" s="105">
        <v>8</v>
      </c>
      <c r="B25" s="77" t="s">
        <v>45</v>
      </c>
      <c r="C25" s="78"/>
      <c r="D25" s="79"/>
      <c r="E25" s="82" t="str">
        <f t="shared" si="11"/>
        <v xml:space="preserve"> </v>
      </c>
      <c r="F25" s="81" t="str">
        <f t="shared" si="11"/>
        <v xml:space="preserve"> </v>
      </c>
      <c r="G25" s="79">
        <v>1</v>
      </c>
      <c r="H25" s="79">
        <v>1</v>
      </c>
      <c r="I25" s="82">
        <f t="shared" si="12"/>
        <v>34</v>
      </c>
      <c r="J25" s="81">
        <f t="shared" si="12"/>
        <v>34</v>
      </c>
      <c r="K25" s="78"/>
      <c r="L25" s="79"/>
      <c r="M25" s="82" t="str">
        <f t="shared" si="13"/>
        <v xml:space="preserve"> </v>
      </c>
      <c r="N25" s="81" t="str">
        <f t="shared" si="13"/>
        <v xml:space="preserve"> </v>
      </c>
      <c r="O25" s="172">
        <f t="shared" si="14"/>
        <v>1</v>
      </c>
      <c r="P25" s="82">
        <f t="shared" si="15"/>
        <v>1</v>
      </c>
      <c r="Q25" s="82">
        <f t="shared" si="16"/>
        <v>34</v>
      </c>
      <c r="R25" s="81">
        <f t="shared" si="16"/>
        <v>34</v>
      </c>
    </row>
    <row r="26" spans="1:18" x14ac:dyDescent="0.25">
      <c r="A26" s="105">
        <v>9</v>
      </c>
      <c r="B26" s="77" t="s">
        <v>46</v>
      </c>
      <c r="C26" s="78"/>
      <c r="D26" s="79"/>
      <c r="E26" s="82" t="str">
        <f t="shared" si="11"/>
        <v xml:space="preserve"> </v>
      </c>
      <c r="F26" s="81" t="str">
        <f t="shared" si="11"/>
        <v xml:space="preserve"> </v>
      </c>
      <c r="G26" s="79">
        <v>1</v>
      </c>
      <c r="H26" s="79">
        <v>1</v>
      </c>
      <c r="I26" s="82">
        <f t="shared" si="12"/>
        <v>34</v>
      </c>
      <c r="J26" s="81">
        <f t="shared" si="12"/>
        <v>34</v>
      </c>
      <c r="K26" s="78"/>
      <c r="L26" s="79"/>
      <c r="M26" s="82" t="str">
        <f t="shared" si="13"/>
        <v xml:space="preserve"> </v>
      </c>
      <c r="N26" s="81" t="str">
        <f t="shared" si="13"/>
        <v xml:space="preserve"> </v>
      </c>
      <c r="O26" s="172">
        <f t="shared" si="14"/>
        <v>1</v>
      </c>
      <c r="P26" s="82">
        <f t="shared" si="15"/>
        <v>1</v>
      </c>
      <c r="Q26" s="82">
        <f t="shared" si="16"/>
        <v>34</v>
      </c>
      <c r="R26" s="81">
        <f t="shared" si="16"/>
        <v>34</v>
      </c>
    </row>
    <row r="27" spans="1:18" x14ac:dyDescent="0.25">
      <c r="A27" s="105">
        <v>10</v>
      </c>
      <c r="B27" s="77" t="s">
        <v>47</v>
      </c>
      <c r="C27" s="78"/>
      <c r="D27" s="79"/>
      <c r="E27" s="82" t="str">
        <f t="shared" si="11"/>
        <v xml:space="preserve"> </v>
      </c>
      <c r="F27" s="81" t="str">
        <f t="shared" si="11"/>
        <v xml:space="preserve"> </v>
      </c>
      <c r="G27" s="79">
        <v>1</v>
      </c>
      <c r="H27" s="79">
        <v>1</v>
      </c>
      <c r="I27" s="82">
        <f t="shared" si="12"/>
        <v>34</v>
      </c>
      <c r="J27" s="81">
        <f t="shared" si="12"/>
        <v>34</v>
      </c>
      <c r="K27" s="78"/>
      <c r="L27" s="79"/>
      <c r="M27" s="82" t="str">
        <f t="shared" si="13"/>
        <v xml:space="preserve"> </v>
      </c>
      <c r="N27" s="81" t="str">
        <f t="shared" si="13"/>
        <v xml:space="preserve"> </v>
      </c>
      <c r="O27" s="172">
        <f t="shared" si="14"/>
        <v>1</v>
      </c>
      <c r="P27" s="82">
        <f t="shared" si="15"/>
        <v>1</v>
      </c>
      <c r="Q27" s="82">
        <f t="shared" si="16"/>
        <v>34</v>
      </c>
      <c r="R27" s="81">
        <f t="shared" si="16"/>
        <v>34</v>
      </c>
    </row>
    <row r="28" spans="1:18" x14ac:dyDescent="0.25">
      <c r="A28" s="105">
        <v>11</v>
      </c>
      <c r="B28" s="77" t="s">
        <v>98</v>
      </c>
      <c r="C28" s="78"/>
      <c r="D28" s="79"/>
      <c r="E28" s="82" t="str">
        <f t="shared" si="11"/>
        <v xml:space="preserve"> </v>
      </c>
      <c r="F28" s="81" t="str">
        <f t="shared" si="11"/>
        <v xml:space="preserve"> </v>
      </c>
      <c r="G28" s="79">
        <v>2</v>
      </c>
      <c r="H28" s="79">
        <v>1</v>
      </c>
      <c r="I28" s="82">
        <f t="shared" si="12"/>
        <v>68</v>
      </c>
      <c r="J28" s="81">
        <f t="shared" si="12"/>
        <v>34</v>
      </c>
      <c r="K28" s="78"/>
      <c r="L28" s="79"/>
      <c r="M28" s="82"/>
      <c r="N28" s="81"/>
      <c r="O28" s="172">
        <f t="shared" si="14"/>
        <v>2</v>
      </c>
      <c r="P28" s="82">
        <f t="shared" si="15"/>
        <v>1</v>
      </c>
      <c r="Q28" s="82">
        <f t="shared" si="16"/>
        <v>68</v>
      </c>
      <c r="R28" s="81">
        <f t="shared" si="16"/>
        <v>34</v>
      </c>
    </row>
    <row r="29" spans="1:18" x14ac:dyDescent="0.25">
      <c r="A29" s="105">
        <v>12</v>
      </c>
      <c r="B29" s="77" t="s">
        <v>63</v>
      </c>
      <c r="C29" s="78"/>
      <c r="D29" s="79"/>
      <c r="E29" s="82" t="str">
        <f t="shared" si="11"/>
        <v xml:space="preserve"> </v>
      </c>
      <c r="F29" s="81" t="str">
        <f t="shared" si="11"/>
        <v xml:space="preserve"> </v>
      </c>
      <c r="G29" s="79"/>
      <c r="H29" s="79"/>
      <c r="I29" s="82" t="str">
        <f t="shared" si="12"/>
        <v xml:space="preserve"> </v>
      </c>
      <c r="J29" s="81" t="str">
        <f t="shared" si="12"/>
        <v xml:space="preserve"> </v>
      </c>
      <c r="K29" s="78">
        <v>2</v>
      </c>
      <c r="L29" s="79">
        <v>1</v>
      </c>
      <c r="M29" s="82">
        <f t="shared" si="13"/>
        <v>64</v>
      </c>
      <c r="N29" s="81">
        <f t="shared" si="13"/>
        <v>32</v>
      </c>
      <c r="O29" s="172">
        <f t="shared" si="14"/>
        <v>2</v>
      </c>
      <c r="P29" s="82">
        <f t="shared" si="15"/>
        <v>1</v>
      </c>
      <c r="Q29" s="82">
        <f t="shared" si="16"/>
        <v>64</v>
      </c>
      <c r="R29" s="81">
        <f t="shared" si="16"/>
        <v>32</v>
      </c>
    </row>
    <row r="30" spans="1:18" x14ac:dyDescent="0.25">
      <c r="A30" s="105">
        <v>13</v>
      </c>
      <c r="B30" s="77" t="s">
        <v>64</v>
      </c>
      <c r="C30" s="78"/>
      <c r="D30" s="79"/>
      <c r="E30" s="82" t="str">
        <f t="shared" si="11"/>
        <v xml:space="preserve"> </v>
      </c>
      <c r="F30" s="81" t="str">
        <f t="shared" si="11"/>
        <v xml:space="preserve"> </v>
      </c>
      <c r="G30" s="79"/>
      <c r="H30" s="79"/>
      <c r="I30" s="82" t="str">
        <f t="shared" si="12"/>
        <v xml:space="preserve"> </v>
      </c>
      <c r="J30" s="81" t="str">
        <f t="shared" si="12"/>
        <v xml:space="preserve"> </v>
      </c>
      <c r="K30" s="78">
        <v>1</v>
      </c>
      <c r="L30" s="79">
        <v>1</v>
      </c>
      <c r="M30" s="82">
        <f t="shared" si="13"/>
        <v>32</v>
      </c>
      <c r="N30" s="81">
        <f t="shared" si="13"/>
        <v>32</v>
      </c>
      <c r="O30" s="172">
        <f t="shared" si="14"/>
        <v>1</v>
      </c>
      <c r="P30" s="82">
        <f t="shared" si="15"/>
        <v>1</v>
      </c>
      <c r="Q30" s="82">
        <f t="shared" si="16"/>
        <v>32</v>
      </c>
      <c r="R30" s="81">
        <f t="shared" si="16"/>
        <v>32</v>
      </c>
    </row>
    <row r="31" spans="1:18" x14ac:dyDescent="0.25">
      <c r="A31" s="105">
        <v>14</v>
      </c>
      <c r="B31" s="77" t="s">
        <v>65</v>
      </c>
      <c r="C31" s="78"/>
      <c r="D31" s="79"/>
      <c r="E31" s="82" t="str">
        <f t="shared" si="11"/>
        <v xml:space="preserve"> </v>
      </c>
      <c r="F31" s="81" t="str">
        <f t="shared" si="11"/>
        <v xml:space="preserve"> </v>
      </c>
      <c r="G31" s="79"/>
      <c r="H31" s="79"/>
      <c r="I31" s="82" t="str">
        <f t="shared" si="12"/>
        <v xml:space="preserve"> </v>
      </c>
      <c r="J31" s="81" t="str">
        <f t="shared" si="12"/>
        <v xml:space="preserve"> </v>
      </c>
      <c r="K31" s="78">
        <v>1</v>
      </c>
      <c r="L31" s="79">
        <v>1</v>
      </c>
      <c r="M31" s="82">
        <f t="shared" si="13"/>
        <v>32</v>
      </c>
      <c r="N31" s="81">
        <f t="shared" si="13"/>
        <v>32</v>
      </c>
      <c r="O31" s="172">
        <f t="shared" si="14"/>
        <v>1</v>
      </c>
      <c r="P31" s="82">
        <f t="shared" si="15"/>
        <v>1</v>
      </c>
      <c r="Q31" s="82">
        <f t="shared" si="16"/>
        <v>32</v>
      </c>
      <c r="R31" s="81">
        <f t="shared" si="16"/>
        <v>32</v>
      </c>
    </row>
    <row r="32" spans="1:18" x14ac:dyDescent="0.25">
      <c r="A32" s="105">
        <v>15</v>
      </c>
      <c r="B32" s="77" t="s">
        <v>53</v>
      </c>
      <c r="C32" s="78"/>
      <c r="D32" s="79"/>
      <c r="E32" s="82" t="str">
        <f t="shared" si="11"/>
        <v xml:space="preserve"> </v>
      </c>
      <c r="F32" s="81" t="str">
        <f t="shared" si="11"/>
        <v xml:space="preserve"> </v>
      </c>
      <c r="G32" s="79"/>
      <c r="H32" s="79"/>
      <c r="I32" s="82" t="str">
        <f t="shared" si="12"/>
        <v xml:space="preserve"> </v>
      </c>
      <c r="J32" s="81" t="str">
        <f t="shared" si="12"/>
        <v xml:space="preserve"> </v>
      </c>
      <c r="K32" s="78">
        <v>2</v>
      </c>
      <c r="L32" s="79"/>
      <c r="M32" s="82">
        <f t="shared" si="13"/>
        <v>64</v>
      </c>
      <c r="N32" s="81" t="str">
        <f t="shared" si="13"/>
        <v xml:space="preserve"> </v>
      </c>
      <c r="O32" s="172">
        <f t="shared" si="14"/>
        <v>2</v>
      </c>
      <c r="P32" s="82" t="str">
        <f t="shared" si="15"/>
        <v xml:space="preserve"> </v>
      </c>
      <c r="Q32" s="82">
        <f t="shared" si="16"/>
        <v>64</v>
      </c>
      <c r="R32" s="81" t="str">
        <f t="shared" si="16"/>
        <v xml:space="preserve"> </v>
      </c>
    </row>
    <row r="33" spans="1:22" x14ac:dyDescent="0.25">
      <c r="A33" s="105">
        <v>16</v>
      </c>
      <c r="B33" s="77" t="s">
        <v>32</v>
      </c>
      <c r="C33" s="78"/>
      <c r="D33" s="79">
        <v>6</v>
      </c>
      <c r="E33" s="82" t="str">
        <f t="shared" si="11"/>
        <v xml:space="preserve"> </v>
      </c>
      <c r="F33" s="81">
        <f t="shared" si="11"/>
        <v>204</v>
      </c>
      <c r="G33" s="127"/>
      <c r="H33" s="79">
        <v>12</v>
      </c>
      <c r="I33" s="82" t="str">
        <f t="shared" si="12"/>
        <v xml:space="preserve"> </v>
      </c>
      <c r="J33" s="81">
        <f t="shared" si="12"/>
        <v>408</v>
      </c>
      <c r="K33" s="78"/>
      <c r="L33" s="79">
        <v>12</v>
      </c>
      <c r="M33" s="82" t="str">
        <f t="shared" si="13"/>
        <v xml:space="preserve"> </v>
      </c>
      <c r="N33" s="81">
        <f t="shared" si="13"/>
        <v>384</v>
      </c>
      <c r="O33" s="172" t="str">
        <f t="shared" si="14"/>
        <v xml:space="preserve"> </v>
      </c>
      <c r="P33" s="82">
        <f t="shared" si="15"/>
        <v>30</v>
      </c>
      <c r="Q33" s="82" t="str">
        <f t="shared" si="16"/>
        <v xml:space="preserve"> </v>
      </c>
      <c r="R33" s="81">
        <f t="shared" si="16"/>
        <v>996</v>
      </c>
    </row>
    <row r="34" spans="1:22" x14ac:dyDescent="0.25">
      <c r="A34" s="222"/>
      <c r="B34" s="77" t="s">
        <v>33</v>
      </c>
      <c r="C34" s="128"/>
      <c r="D34" s="129"/>
      <c r="E34" s="82"/>
      <c r="F34" s="81"/>
      <c r="G34" s="130"/>
      <c r="H34" s="129"/>
      <c r="I34" s="82"/>
      <c r="J34" s="81"/>
      <c r="K34" s="128"/>
      <c r="L34" s="129"/>
      <c r="M34" s="82"/>
      <c r="N34" s="131"/>
      <c r="O34" s="261"/>
      <c r="P34" s="133"/>
      <c r="Q34" s="133"/>
      <c r="R34" s="131"/>
    </row>
    <row r="35" spans="1:22" ht="15.75" thickBot="1" x14ac:dyDescent="0.3">
      <c r="A35" s="222"/>
      <c r="B35" s="77" t="s">
        <v>99</v>
      </c>
      <c r="C35" s="259"/>
      <c r="D35" s="260"/>
      <c r="E35" s="120" t="str">
        <f t="shared" si="11"/>
        <v xml:space="preserve"> </v>
      </c>
      <c r="F35" s="121" t="str">
        <f t="shared" si="11"/>
        <v xml:space="preserve"> </v>
      </c>
      <c r="G35" s="130"/>
      <c r="H35" s="129"/>
      <c r="I35" s="82" t="str">
        <f t="shared" si="12"/>
        <v xml:space="preserve"> </v>
      </c>
      <c r="J35" s="81" t="str">
        <f t="shared" si="12"/>
        <v xml:space="preserve"> </v>
      </c>
      <c r="K35" s="128"/>
      <c r="L35" s="129"/>
      <c r="M35" s="82" t="str">
        <f t="shared" si="13"/>
        <v xml:space="preserve"> </v>
      </c>
      <c r="N35" s="121" t="str">
        <f t="shared" si="13"/>
        <v xml:space="preserve"> </v>
      </c>
      <c r="O35" s="134" t="str">
        <f t="shared" si="14"/>
        <v xml:space="preserve"> </v>
      </c>
      <c r="P35" s="120" t="str">
        <f t="shared" si="15"/>
        <v xml:space="preserve"> </v>
      </c>
      <c r="Q35" s="120" t="str">
        <f t="shared" si="16"/>
        <v xml:space="preserve"> </v>
      </c>
      <c r="R35" s="121" t="str">
        <f t="shared" si="16"/>
        <v xml:space="preserve"> </v>
      </c>
    </row>
    <row r="36" spans="1:22" ht="15.75" thickBot="1" x14ac:dyDescent="0.3">
      <c r="A36" s="351" t="s">
        <v>34</v>
      </c>
      <c r="B36" s="352"/>
      <c r="C36" s="137">
        <f>SUM(C7:C14)</f>
        <v>13</v>
      </c>
      <c r="D36" s="135">
        <f>SUM(D7:D16)</f>
        <v>2</v>
      </c>
      <c r="E36" s="173">
        <f>SUM(E7:E14)</f>
        <v>442</v>
      </c>
      <c r="F36" s="136">
        <f>SUM(F7:F16)</f>
        <v>68</v>
      </c>
      <c r="G36" s="137">
        <f>SUM(G7:G14)</f>
        <v>9</v>
      </c>
      <c r="H36" s="135">
        <f>SUM(H7:H16)</f>
        <v>0</v>
      </c>
      <c r="I36" s="173">
        <f>SUM(I7:I14)</f>
        <v>306</v>
      </c>
      <c r="J36" s="136">
        <f>SUM(J7:J16)</f>
        <v>0</v>
      </c>
      <c r="K36" s="137">
        <f>SUM(K7:K14)</f>
        <v>11</v>
      </c>
      <c r="L36" s="135">
        <f>SUM(L7:L16)</f>
        <v>0</v>
      </c>
      <c r="M36" s="173">
        <f>SUM(M7:M14)</f>
        <v>352</v>
      </c>
      <c r="N36" s="136">
        <f>SUM(N7:N16)</f>
        <v>0</v>
      </c>
      <c r="O36" s="138">
        <f>SUM(O7:O14)</f>
        <v>33</v>
      </c>
      <c r="P36" s="139">
        <f>SUM(P7:P16)</f>
        <v>2</v>
      </c>
      <c r="Q36" s="174">
        <f>SUM(Q7:Q14)</f>
        <v>1100</v>
      </c>
      <c r="R36" s="140">
        <f>SUM(R7:R16)</f>
        <v>68</v>
      </c>
    </row>
    <row r="37" spans="1:22" ht="15.75" thickBot="1" x14ac:dyDescent="0.3">
      <c r="A37" s="369" t="s">
        <v>35</v>
      </c>
      <c r="B37" s="370"/>
      <c r="C37" s="141">
        <f>SUM(C18:C35)</f>
        <v>7</v>
      </c>
      <c r="D37" s="142">
        <f t="shared" ref="D37:P37" si="17">SUM(D19:D35)</f>
        <v>11</v>
      </c>
      <c r="E37" s="142">
        <f>SUM(E18:E35)</f>
        <v>238</v>
      </c>
      <c r="F37" s="143">
        <f t="shared" si="17"/>
        <v>374</v>
      </c>
      <c r="G37" s="141">
        <f t="shared" si="17"/>
        <v>6</v>
      </c>
      <c r="H37" s="142">
        <f t="shared" si="17"/>
        <v>17</v>
      </c>
      <c r="I37" s="142">
        <f t="shared" si="17"/>
        <v>204</v>
      </c>
      <c r="J37" s="143">
        <f t="shared" si="17"/>
        <v>578</v>
      </c>
      <c r="K37" s="141">
        <f t="shared" si="17"/>
        <v>6</v>
      </c>
      <c r="L37" s="142">
        <f t="shared" si="17"/>
        <v>15</v>
      </c>
      <c r="M37" s="142">
        <f t="shared" si="17"/>
        <v>192</v>
      </c>
      <c r="N37" s="143">
        <f t="shared" si="17"/>
        <v>480</v>
      </c>
      <c r="O37" s="141">
        <f t="shared" si="17"/>
        <v>17</v>
      </c>
      <c r="P37" s="142">
        <f t="shared" si="17"/>
        <v>43</v>
      </c>
      <c r="Q37" s="142">
        <f>SUM(Q18:Q35)</f>
        <v>634</v>
      </c>
      <c r="R37" s="143">
        <f>SUM(R18:R35)</f>
        <v>1432</v>
      </c>
    </row>
    <row r="38" spans="1:22" ht="16.5" thickTop="1" thickBot="1" x14ac:dyDescent="0.3">
      <c r="A38" s="371" t="s">
        <v>36</v>
      </c>
      <c r="B38" s="372"/>
      <c r="C38" s="220">
        <f>C36+C37</f>
        <v>20</v>
      </c>
      <c r="D38" s="219">
        <f t="shared" ref="D38:R38" si="18">D36+D37</f>
        <v>13</v>
      </c>
      <c r="E38" s="219">
        <f t="shared" si="18"/>
        <v>680</v>
      </c>
      <c r="F38" s="144">
        <f t="shared" si="18"/>
        <v>442</v>
      </c>
      <c r="G38" s="220">
        <f t="shared" si="18"/>
        <v>15</v>
      </c>
      <c r="H38" s="219">
        <f t="shared" si="18"/>
        <v>17</v>
      </c>
      <c r="I38" s="219">
        <f t="shared" si="18"/>
        <v>510</v>
      </c>
      <c r="J38" s="144">
        <f t="shared" si="18"/>
        <v>578</v>
      </c>
      <c r="K38" s="220">
        <f t="shared" si="18"/>
        <v>17</v>
      </c>
      <c r="L38" s="219">
        <f t="shared" si="18"/>
        <v>15</v>
      </c>
      <c r="M38" s="219">
        <f t="shared" si="18"/>
        <v>544</v>
      </c>
      <c r="N38" s="144">
        <f t="shared" si="18"/>
        <v>480</v>
      </c>
      <c r="O38" s="223">
        <f t="shared" si="18"/>
        <v>50</v>
      </c>
      <c r="P38" s="145">
        <f t="shared" si="18"/>
        <v>45</v>
      </c>
      <c r="Q38" s="224">
        <f t="shared" si="18"/>
        <v>1734</v>
      </c>
      <c r="R38" s="144">
        <f t="shared" si="18"/>
        <v>1500</v>
      </c>
    </row>
    <row r="39" spans="1:22" ht="16.5" thickTop="1" thickBot="1" x14ac:dyDescent="0.3">
      <c r="A39" s="373"/>
      <c r="B39" s="374"/>
      <c r="C39" s="375">
        <f>C38+D38</f>
        <v>33</v>
      </c>
      <c r="D39" s="376"/>
      <c r="E39" s="377">
        <f>E38+F38</f>
        <v>1122</v>
      </c>
      <c r="F39" s="378"/>
      <c r="G39" s="375">
        <f>G38+H38</f>
        <v>32</v>
      </c>
      <c r="H39" s="376"/>
      <c r="I39" s="377">
        <f>I38+J38</f>
        <v>1088</v>
      </c>
      <c r="J39" s="378"/>
      <c r="K39" s="375">
        <f>K38+L38</f>
        <v>32</v>
      </c>
      <c r="L39" s="376"/>
      <c r="M39" s="377">
        <f>M38+N38</f>
        <v>1024</v>
      </c>
      <c r="N39" s="378"/>
      <c r="O39" s="375">
        <f>O38+P38</f>
        <v>95</v>
      </c>
      <c r="P39" s="379"/>
      <c r="Q39" s="377">
        <f>Q38+R38</f>
        <v>3234</v>
      </c>
      <c r="R39" s="378"/>
    </row>
    <row r="40" spans="1:22" ht="15.75" thickTop="1" x14ac:dyDescent="0.25">
      <c r="A40" s="146"/>
      <c r="B40" s="146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8"/>
      <c r="Q40" s="147"/>
      <c r="R40" s="148"/>
    </row>
    <row r="41" spans="1:22" ht="30.6" customHeight="1" x14ac:dyDescent="0.25">
      <c r="A41" s="93"/>
      <c r="B41" s="304" t="s">
        <v>80</v>
      </c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175"/>
      <c r="T41" s="175"/>
      <c r="U41" s="175"/>
      <c r="V41" s="175"/>
    </row>
    <row r="42" spans="1:22" x14ac:dyDescent="0.25">
      <c r="A42" s="93"/>
      <c r="B42" s="149" t="s">
        <v>102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150"/>
      <c r="Q42" s="151"/>
      <c r="R42" s="150"/>
    </row>
    <row r="43" spans="1:22" x14ac:dyDescent="0.25">
      <c r="A43" s="93"/>
      <c r="B43" s="152" t="s">
        <v>105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150"/>
      <c r="Q43" s="151"/>
      <c r="R43" s="150"/>
    </row>
  </sheetData>
  <mergeCells count="29">
    <mergeCell ref="B41:R41"/>
    <mergeCell ref="I39:J39"/>
    <mergeCell ref="K39:L39"/>
    <mergeCell ref="M39:N39"/>
    <mergeCell ref="O39:P39"/>
    <mergeCell ref="Q39:R39"/>
    <mergeCell ref="A37:B37"/>
    <mergeCell ref="A38:B39"/>
    <mergeCell ref="C39:D39"/>
    <mergeCell ref="E39:F39"/>
    <mergeCell ref="G39:H39"/>
    <mergeCell ref="A1:G1"/>
    <mergeCell ref="A2:G2"/>
    <mergeCell ref="A4:B5"/>
    <mergeCell ref="C4:F4"/>
    <mergeCell ref="G4:J4"/>
    <mergeCell ref="A6:B6"/>
    <mergeCell ref="A17:B17"/>
    <mergeCell ref="A36:B36"/>
    <mergeCell ref="O4:R4"/>
    <mergeCell ref="C5:D5"/>
    <mergeCell ref="E5:F5"/>
    <mergeCell ref="G5:H5"/>
    <mergeCell ref="I5:J5"/>
    <mergeCell ref="K5:L5"/>
    <mergeCell ref="M5:N5"/>
    <mergeCell ref="O5:P5"/>
    <mergeCell ref="Q5:R5"/>
    <mergeCell ref="K4:N4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workbookViewId="0">
      <selection activeCell="A2" sqref="A2:G2"/>
    </sheetView>
  </sheetViews>
  <sheetFormatPr defaultRowHeight="15" x14ac:dyDescent="0.25"/>
  <cols>
    <col min="1" max="1" width="2.5703125" bestFit="1" customWidth="1"/>
    <col min="2" max="2" width="39" customWidth="1"/>
    <col min="3" max="18" width="6.7109375" customWidth="1"/>
  </cols>
  <sheetData>
    <row r="1" spans="1:24" x14ac:dyDescent="0.25">
      <c r="A1" s="292" t="s">
        <v>0</v>
      </c>
      <c r="B1" s="329"/>
      <c r="C1" s="329"/>
      <c r="D1" s="329"/>
      <c r="E1" s="329"/>
      <c r="F1" s="329"/>
      <c r="G1" s="329"/>
      <c r="H1" s="1"/>
      <c r="I1" s="1"/>
      <c r="J1" s="1"/>
      <c r="K1" s="1"/>
      <c r="L1" s="1"/>
      <c r="M1" s="1"/>
      <c r="N1" s="1"/>
      <c r="O1" s="1"/>
      <c r="P1" s="2"/>
      <c r="Q1" s="1"/>
      <c r="R1" s="2"/>
    </row>
    <row r="2" spans="1:24" x14ac:dyDescent="0.25">
      <c r="A2" s="293" t="s">
        <v>66</v>
      </c>
      <c r="B2" s="330"/>
      <c r="C2" s="330"/>
      <c r="D2" s="330"/>
      <c r="E2" s="330"/>
      <c r="F2" s="330"/>
      <c r="G2" s="330"/>
      <c r="H2" s="93"/>
      <c r="I2" s="93"/>
      <c r="J2" s="93"/>
      <c r="K2" s="93"/>
      <c r="L2" s="93"/>
      <c r="M2" s="1"/>
      <c r="N2" s="1"/>
      <c r="O2" s="1"/>
      <c r="P2" s="2"/>
      <c r="Q2" s="1"/>
      <c r="R2" s="2"/>
    </row>
    <row r="3" spans="1:24" x14ac:dyDescent="0.25">
      <c r="A3" s="95"/>
      <c r="B3" s="96"/>
      <c r="C3" s="97"/>
      <c r="D3" s="97"/>
      <c r="E3" s="97"/>
      <c r="F3" s="97"/>
      <c r="G3" s="97"/>
      <c r="H3" s="93"/>
      <c r="I3" s="93"/>
      <c r="J3" s="93"/>
      <c r="K3" s="93"/>
      <c r="L3" s="93"/>
      <c r="M3" s="1"/>
      <c r="N3" s="1"/>
      <c r="O3" s="1"/>
      <c r="P3" s="2"/>
      <c r="Q3" s="1"/>
      <c r="R3" s="2"/>
    </row>
    <row r="4" spans="1:24" x14ac:dyDescent="0.25">
      <c r="A4" s="383" t="s">
        <v>1</v>
      </c>
      <c r="B4" s="384"/>
      <c r="C4" s="356" t="s">
        <v>2</v>
      </c>
      <c r="D4" s="361"/>
      <c r="E4" s="361"/>
      <c r="F4" s="362"/>
      <c r="G4" s="360" t="s">
        <v>3</v>
      </c>
      <c r="H4" s="361"/>
      <c r="I4" s="361"/>
      <c r="J4" s="361"/>
      <c r="K4" s="356" t="s">
        <v>4</v>
      </c>
      <c r="L4" s="361"/>
      <c r="M4" s="361"/>
      <c r="N4" s="362"/>
      <c r="O4" s="353" t="s">
        <v>6</v>
      </c>
      <c r="P4" s="354"/>
      <c r="Q4" s="354"/>
      <c r="R4" s="355"/>
    </row>
    <row r="5" spans="1:24" x14ac:dyDescent="0.25">
      <c r="A5" s="385"/>
      <c r="B5" s="296"/>
      <c r="C5" s="356" t="s">
        <v>7</v>
      </c>
      <c r="D5" s="357"/>
      <c r="E5" s="358" t="s">
        <v>8</v>
      </c>
      <c r="F5" s="359"/>
      <c r="G5" s="360" t="s">
        <v>7</v>
      </c>
      <c r="H5" s="357"/>
      <c r="I5" s="358" t="s">
        <v>8</v>
      </c>
      <c r="J5" s="360"/>
      <c r="K5" s="356" t="s">
        <v>7</v>
      </c>
      <c r="L5" s="357"/>
      <c r="M5" s="358" t="s">
        <v>8</v>
      </c>
      <c r="N5" s="359"/>
      <c r="O5" s="356" t="s">
        <v>7</v>
      </c>
      <c r="P5" s="357"/>
      <c r="Q5" s="358" t="s">
        <v>8</v>
      </c>
      <c r="R5" s="359"/>
    </row>
    <row r="6" spans="1:24" ht="15.75" thickBot="1" x14ac:dyDescent="0.3">
      <c r="A6" s="380" t="s">
        <v>9</v>
      </c>
      <c r="B6" s="270"/>
      <c r="C6" s="98" t="s">
        <v>10</v>
      </c>
      <c r="D6" s="99" t="s">
        <v>11</v>
      </c>
      <c r="E6" s="99" t="s">
        <v>10</v>
      </c>
      <c r="F6" s="100" t="s">
        <v>11</v>
      </c>
      <c r="G6" s="101" t="s">
        <v>10</v>
      </c>
      <c r="H6" s="99" t="s">
        <v>11</v>
      </c>
      <c r="I6" s="99" t="s">
        <v>10</v>
      </c>
      <c r="J6" s="221" t="s">
        <v>11</v>
      </c>
      <c r="K6" s="98" t="s">
        <v>10</v>
      </c>
      <c r="L6" s="99" t="s">
        <v>11</v>
      </c>
      <c r="M6" s="99" t="s">
        <v>10</v>
      </c>
      <c r="N6" s="100" t="s">
        <v>11</v>
      </c>
      <c r="O6" s="155" t="s">
        <v>10</v>
      </c>
      <c r="P6" s="103" t="s">
        <v>11</v>
      </c>
      <c r="Q6" s="103" t="s">
        <v>10</v>
      </c>
      <c r="R6" s="104" t="s">
        <v>11</v>
      </c>
    </row>
    <row r="7" spans="1:24" x14ac:dyDescent="0.25">
      <c r="A7" s="67">
        <v>1</v>
      </c>
      <c r="B7" s="15" t="s">
        <v>12</v>
      </c>
      <c r="C7" s="107">
        <v>3</v>
      </c>
      <c r="D7" s="108"/>
      <c r="E7" s="109">
        <f>IF(C7&gt;0,C7*34, " ")</f>
        <v>102</v>
      </c>
      <c r="F7" s="110" t="str">
        <f>IF(D7&gt;0,D7*34, " ")</f>
        <v xml:space="preserve"> </v>
      </c>
      <c r="G7" s="111">
        <v>2</v>
      </c>
      <c r="H7" s="108"/>
      <c r="I7" s="109">
        <f>IF(G7&gt;0,G7*34, " ")</f>
        <v>68</v>
      </c>
      <c r="J7" s="110" t="str">
        <f>IF(H7&gt;0,H7*34, " ")</f>
        <v xml:space="preserve"> </v>
      </c>
      <c r="K7" s="107">
        <v>2</v>
      </c>
      <c r="L7" s="108"/>
      <c r="M7" s="109">
        <f>IF(K7&gt;0,K7*32, " ")</f>
        <v>64</v>
      </c>
      <c r="N7" s="110" t="str">
        <f>IF(L7&gt;0,L7*32, " ")</f>
        <v xml:space="preserve"> </v>
      </c>
      <c r="O7" s="112">
        <f t="shared" ref="O7:O13" si="0">IF(C7+G7+K7&gt;0,C7+G7+K7, " ")</f>
        <v>7</v>
      </c>
      <c r="P7" s="113" t="str">
        <f>IF(D7+H7+L7&gt;0, D7+H7+L7, " ")</f>
        <v xml:space="preserve"> </v>
      </c>
      <c r="Q7" s="113">
        <f>IF(O7&lt;&gt;" ", (IF(E7&lt;&gt;" ", E7, 0)+IF(I7&lt;&gt;" ", I7, 0)+IF(M7&lt;&gt;" ", M7, 0)), " ")</f>
        <v>234</v>
      </c>
      <c r="R7" s="114" t="str">
        <f>IF(P7&lt;&gt;" ", (IF(F7&lt;&gt;" ", F7, 0)+IF(J7&lt;&gt;" ", J7, 0)+IF(N7&lt;&gt;" ", N7, 0)), " ")</f>
        <v xml:space="preserve"> </v>
      </c>
    </row>
    <row r="8" spans="1:24" x14ac:dyDescent="0.25">
      <c r="A8" s="67">
        <v>2</v>
      </c>
      <c r="B8" s="25" t="s">
        <v>13</v>
      </c>
      <c r="C8" s="115">
        <v>2</v>
      </c>
      <c r="D8" s="116"/>
      <c r="E8" s="82">
        <f>IF(C8&gt;0,C8*34, " ")</f>
        <v>68</v>
      </c>
      <c r="F8" s="81" t="str">
        <f>IF(D8&gt;0,D8*34, " ")</f>
        <v xml:space="preserve"> </v>
      </c>
      <c r="G8" s="117">
        <v>2</v>
      </c>
      <c r="H8" s="116"/>
      <c r="I8" s="82">
        <f>IF(G8&gt;0,G8*34, " ")</f>
        <v>68</v>
      </c>
      <c r="J8" s="81" t="str">
        <f>IF(H8&gt;0,H8*34, " ")</f>
        <v xml:space="preserve"> </v>
      </c>
      <c r="K8" s="115">
        <v>2</v>
      </c>
      <c r="L8" s="116"/>
      <c r="M8" s="82">
        <f>IF(K8&gt;0,K8*32, " ")</f>
        <v>64</v>
      </c>
      <c r="N8" s="81" t="str">
        <f>IF(L8&gt;0,L8*32, " ")</f>
        <v xml:space="preserve"> </v>
      </c>
      <c r="O8" s="118">
        <f t="shared" si="0"/>
        <v>6</v>
      </c>
      <c r="P8" s="82" t="str">
        <f t="shared" ref="P8:P12" si="1">IF(D8+H8+L8&gt;0, D8+H8+L8, " ")</f>
        <v xml:space="preserve"> </v>
      </c>
      <c r="Q8" s="82">
        <f t="shared" ref="Q8:R12" si="2">IF(O8&lt;&gt;" ", (IF(E8&lt;&gt;" ", E8, 0)+IF(I8&lt;&gt;" ", I8, 0)+IF(M8&lt;&gt;" ", M8, 0)), " ")</f>
        <v>200</v>
      </c>
      <c r="R8" s="81" t="str">
        <f t="shared" si="2"/>
        <v xml:space="preserve"> </v>
      </c>
    </row>
    <row r="9" spans="1:24" x14ac:dyDescent="0.25">
      <c r="A9" s="67">
        <v>3</v>
      </c>
      <c r="B9" s="25" t="s">
        <v>14</v>
      </c>
      <c r="C9" s="115">
        <v>2</v>
      </c>
      <c r="D9" s="116"/>
      <c r="E9" s="82">
        <f t="shared" ref="E9:F16" si="3">IF(C9&gt;0,C9*34, " ")</f>
        <v>68</v>
      </c>
      <c r="F9" s="81" t="str">
        <f t="shared" si="3"/>
        <v xml:space="preserve"> </v>
      </c>
      <c r="G9" s="116">
        <v>2</v>
      </c>
      <c r="H9" s="116"/>
      <c r="I9" s="82">
        <f t="shared" ref="I9:J12" si="4">IF(G9&gt;0,G9*34, " ")</f>
        <v>68</v>
      </c>
      <c r="J9" s="81" t="str">
        <f t="shared" si="4"/>
        <v xml:space="preserve"> </v>
      </c>
      <c r="K9" s="115">
        <v>2</v>
      </c>
      <c r="L9" s="116"/>
      <c r="M9" s="82">
        <f t="shared" ref="M9:N12" si="5">IF(K9&gt;0,K9*32, " ")</f>
        <v>64</v>
      </c>
      <c r="N9" s="81" t="str">
        <f t="shared" si="5"/>
        <v xml:space="preserve"> </v>
      </c>
      <c r="O9" s="118">
        <f t="shared" si="0"/>
        <v>6</v>
      </c>
      <c r="P9" s="82" t="str">
        <f t="shared" si="1"/>
        <v xml:space="preserve"> </v>
      </c>
      <c r="Q9" s="82">
        <f t="shared" si="2"/>
        <v>200</v>
      </c>
      <c r="R9" s="81" t="str">
        <f t="shared" si="2"/>
        <v xml:space="preserve"> </v>
      </c>
    </row>
    <row r="10" spans="1:24" x14ac:dyDescent="0.25">
      <c r="A10" s="67">
        <v>4</v>
      </c>
      <c r="B10" s="32" t="s">
        <v>15</v>
      </c>
      <c r="C10" s="115">
        <v>3</v>
      </c>
      <c r="D10" s="116"/>
      <c r="E10" s="82">
        <f t="shared" si="3"/>
        <v>102</v>
      </c>
      <c r="F10" s="81" t="str">
        <f t="shared" si="3"/>
        <v xml:space="preserve"> </v>
      </c>
      <c r="G10" s="116">
        <v>2</v>
      </c>
      <c r="H10" s="116"/>
      <c r="I10" s="82">
        <f t="shared" si="4"/>
        <v>68</v>
      </c>
      <c r="J10" s="81" t="str">
        <f t="shared" si="4"/>
        <v xml:space="preserve"> </v>
      </c>
      <c r="K10" s="115">
        <v>2</v>
      </c>
      <c r="L10" s="116"/>
      <c r="M10" s="82">
        <f t="shared" si="5"/>
        <v>64</v>
      </c>
      <c r="N10" s="81" t="str">
        <f t="shared" si="5"/>
        <v xml:space="preserve"> </v>
      </c>
      <c r="O10" s="118">
        <f t="shared" si="0"/>
        <v>7</v>
      </c>
      <c r="P10" s="82" t="str">
        <f t="shared" si="1"/>
        <v xml:space="preserve"> </v>
      </c>
      <c r="Q10" s="82">
        <f t="shared" si="2"/>
        <v>234</v>
      </c>
      <c r="R10" s="81" t="str">
        <f t="shared" si="2"/>
        <v xml:space="preserve"> </v>
      </c>
    </row>
    <row r="11" spans="1:24" x14ac:dyDescent="0.25">
      <c r="A11" s="67">
        <v>5</v>
      </c>
      <c r="B11" s="32" t="s">
        <v>16</v>
      </c>
      <c r="C11" s="115"/>
      <c r="D11" s="116">
        <v>2</v>
      </c>
      <c r="E11" s="82" t="str">
        <f t="shared" si="3"/>
        <v xml:space="preserve"> </v>
      </c>
      <c r="F11" s="81">
        <f t="shared" si="3"/>
        <v>68</v>
      </c>
      <c r="G11" s="116"/>
      <c r="H11" s="116"/>
      <c r="I11" s="82" t="str">
        <f t="shared" si="4"/>
        <v xml:space="preserve"> </v>
      </c>
      <c r="J11" s="81" t="str">
        <f t="shared" si="4"/>
        <v xml:space="preserve"> </v>
      </c>
      <c r="K11" s="115"/>
      <c r="L11" s="116"/>
      <c r="M11" s="82" t="str">
        <f t="shared" si="5"/>
        <v xml:space="preserve"> </v>
      </c>
      <c r="N11" s="81" t="str">
        <f t="shared" si="5"/>
        <v xml:space="preserve"> </v>
      </c>
      <c r="O11" s="118" t="str">
        <f t="shared" si="0"/>
        <v xml:space="preserve"> </v>
      </c>
      <c r="P11" s="82">
        <f t="shared" si="1"/>
        <v>2</v>
      </c>
      <c r="Q11" s="82" t="str">
        <f t="shared" si="2"/>
        <v xml:space="preserve"> </v>
      </c>
      <c r="R11" s="81">
        <f t="shared" si="2"/>
        <v>68</v>
      </c>
    </row>
    <row r="12" spans="1:24" x14ac:dyDescent="0.25">
      <c r="A12" s="67">
        <v>6</v>
      </c>
      <c r="B12" s="25" t="s">
        <v>17</v>
      </c>
      <c r="C12" s="115">
        <v>2</v>
      </c>
      <c r="D12" s="116"/>
      <c r="E12" s="82">
        <f t="shared" si="3"/>
        <v>68</v>
      </c>
      <c r="F12" s="81" t="str">
        <f t="shared" si="3"/>
        <v xml:space="preserve"> </v>
      </c>
      <c r="G12" s="116"/>
      <c r="H12" s="116"/>
      <c r="I12" s="82" t="str">
        <f t="shared" si="4"/>
        <v xml:space="preserve"> </v>
      </c>
      <c r="J12" s="81" t="str">
        <f t="shared" si="4"/>
        <v xml:space="preserve"> </v>
      </c>
      <c r="K12" s="115"/>
      <c r="L12" s="116"/>
      <c r="M12" s="82" t="str">
        <f t="shared" si="5"/>
        <v xml:space="preserve"> </v>
      </c>
      <c r="N12" s="81" t="str">
        <f t="shared" si="5"/>
        <v xml:space="preserve"> </v>
      </c>
      <c r="O12" s="118">
        <f t="shared" si="0"/>
        <v>2</v>
      </c>
      <c r="P12" s="82" t="str">
        <f t="shared" si="1"/>
        <v xml:space="preserve"> </v>
      </c>
      <c r="Q12" s="82">
        <f t="shared" si="2"/>
        <v>68</v>
      </c>
      <c r="R12" s="81" t="str">
        <f t="shared" si="2"/>
        <v xml:space="preserve"> </v>
      </c>
      <c r="X12" s="225"/>
    </row>
    <row r="13" spans="1:24" x14ac:dyDescent="0.25">
      <c r="A13" s="67">
        <v>7</v>
      </c>
      <c r="B13" s="156" t="s">
        <v>39</v>
      </c>
      <c r="C13" s="153">
        <v>2</v>
      </c>
      <c r="D13" s="154"/>
      <c r="E13" s="133">
        <f t="shared" si="3"/>
        <v>68</v>
      </c>
      <c r="F13" s="131"/>
      <c r="G13" s="154"/>
      <c r="H13" s="154"/>
      <c r="I13" s="82"/>
      <c r="J13" s="131"/>
      <c r="K13" s="153"/>
      <c r="L13" s="154"/>
      <c r="M13" s="82"/>
      <c r="N13" s="131"/>
      <c r="O13" s="132">
        <f t="shared" si="0"/>
        <v>2</v>
      </c>
      <c r="P13" s="133"/>
      <c r="Q13" s="133">
        <v>68</v>
      </c>
      <c r="R13" s="131"/>
      <c r="X13" s="225"/>
    </row>
    <row r="14" spans="1:24" x14ac:dyDescent="0.25">
      <c r="A14" s="67">
        <v>8</v>
      </c>
      <c r="B14" s="156" t="s">
        <v>75</v>
      </c>
      <c r="C14" s="153"/>
      <c r="D14" s="154"/>
      <c r="E14" s="133" t="str">
        <f t="shared" si="3"/>
        <v xml:space="preserve"> </v>
      </c>
      <c r="F14" s="131" t="str">
        <f t="shared" si="3"/>
        <v xml:space="preserve"> </v>
      </c>
      <c r="G14" s="154"/>
      <c r="H14" s="154"/>
      <c r="I14" s="82" t="str">
        <f t="shared" ref="I14:J16" si="6">IF(G14&gt;0,G14*34, " ")</f>
        <v xml:space="preserve"> </v>
      </c>
      <c r="J14" s="131" t="str">
        <f t="shared" si="6"/>
        <v xml:space="preserve"> </v>
      </c>
      <c r="K14" s="153">
        <v>2</v>
      </c>
      <c r="L14" s="154"/>
      <c r="M14" s="82">
        <f t="shared" ref="M14:N17" si="7">IF(K14&gt;0,K14*32, " ")</f>
        <v>64</v>
      </c>
      <c r="N14" s="131" t="str">
        <f t="shared" si="7"/>
        <v xml:space="preserve"> </v>
      </c>
      <c r="O14" s="132">
        <v>2</v>
      </c>
      <c r="P14" s="82" t="str">
        <f t="shared" ref="P14" si="8">IF(D14+H14+L14&gt;0, D14+H14+L14, " ")</f>
        <v xml:space="preserve"> </v>
      </c>
      <c r="Q14" s="133">
        <f t="shared" ref="Q14:R17" si="9">IF(O14&lt;&gt;" ", (IF(E14&lt;&gt;" ", E14, 0)+IF(I14&lt;&gt;" ", I14, 0)+IF(M14&lt;&gt;" ", M14, 0)), " ")</f>
        <v>64</v>
      </c>
      <c r="R14" s="82" t="str">
        <f t="shared" si="9"/>
        <v xml:space="preserve"> </v>
      </c>
      <c r="X14" s="225"/>
    </row>
    <row r="15" spans="1:24" x14ac:dyDescent="0.25">
      <c r="A15" s="67">
        <v>9</v>
      </c>
      <c r="B15" s="160" t="s">
        <v>76</v>
      </c>
      <c r="C15" s="26">
        <v>1</v>
      </c>
      <c r="D15" s="27"/>
      <c r="E15" s="28">
        <f t="shared" si="3"/>
        <v>34</v>
      </c>
      <c r="F15" s="29"/>
      <c r="G15" s="27">
        <v>1</v>
      </c>
      <c r="H15" s="27"/>
      <c r="I15" s="28">
        <f t="shared" si="6"/>
        <v>34</v>
      </c>
      <c r="J15" s="29"/>
      <c r="K15" s="30">
        <v>1</v>
      </c>
      <c r="L15" s="27"/>
      <c r="M15" s="28">
        <f t="shared" si="7"/>
        <v>32</v>
      </c>
      <c r="N15" s="29"/>
      <c r="O15" s="163">
        <f>SUM(C15,G15,K15)</f>
        <v>3</v>
      </c>
      <c r="P15" s="28"/>
      <c r="Q15" s="28">
        <f t="shared" si="9"/>
        <v>100</v>
      </c>
      <c r="R15" s="28"/>
      <c r="X15" s="225"/>
    </row>
    <row r="16" spans="1:24" x14ac:dyDescent="0.25">
      <c r="A16" s="67">
        <v>10</v>
      </c>
      <c r="B16" s="161" t="s">
        <v>77</v>
      </c>
      <c r="C16" s="26">
        <v>1</v>
      </c>
      <c r="D16" s="27"/>
      <c r="E16" s="28">
        <f t="shared" si="3"/>
        <v>34</v>
      </c>
      <c r="F16" s="29"/>
      <c r="G16" s="27">
        <v>1</v>
      </c>
      <c r="H16" s="27"/>
      <c r="I16" s="28">
        <f t="shared" si="6"/>
        <v>34</v>
      </c>
      <c r="J16" s="29"/>
      <c r="K16" s="30"/>
      <c r="L16" s="27"/>
      <c r="M16" s="28" t="str">
        <f t="shared" si="7"/>
        <v xml:space="preserve"> </v>
      </c>
      <c r="N16" s="29"/>
      <c r="O16" s="163">
        <v>2</v>
      </c>
      <c r="P16" s="69"/>
      <c r="Q16" s="28">
        <f t="shared" si="9"/>
        <v>68</v>
      </c>
      <c r="R16" s="68"/>
      <c r="X16" s="225"/>
    </row>
    <row r="17" spans="1:18" ht="15" customHeight="1" thickBot="1" x14ac:dyDescent="0.3">
      <c r="A17" s="67">
        <v>11</v>
      </c>
      <c r="B17" s="25" t="s">
        <v>78</v>
      </c>
      <c r="C17" s="26"/>
      <c r="D17" s="27"/>
      <c r="E17" s="28" t="str">
        <f>IF(C17&gt;0,C17*34, " ")</f>
        <v xml:space="preserve"> </v>
      </c>
      <c r="F17" s="29"/>
      <c r="G17" s="27"/>
      <c r="H17" s="27"/>
      <c r="I17" s="28"/>
      <c r="J17" s="29"/>
      <c r="K17" s="30">
        <v>1</v>
      </c>
      <c r="L17" s="27"/>
      <c r="M17" s="28">
        <f t="shared" si="7"/>
        <v>32</v>
      </c>
      <c r="N17" s="29" t="str">
        <f t="shared" si="7"/>
        <v xml:space="preserve"> </v>
      </c>
      <c r="O17" s="163">
        <v>1</v>
      </c>
      <c r="P17" s="34" t="str">
        <f t="shared" ref="P17" si="10">IF(D17+H17+L17&gt;0, D17+H17+L17, " ")</f>
        <v xml:space="preserve"> </v>
      </c>
      <c r="Q17" s="28">
        <f t="shared" si="9"/>
        <v>32</v>
      </c>
      <c r="R17" s="35" t="str">
        <f t="shared" si="9"/>
        <v xml:space="preserve"> </v>
      </c>
    </row>
    <row r="18" spans="1:18" ht="15.75" thickBot="1" x14ac:dyDescent="0.3">
      <c r="A18" s="381" t="s">
        <v>19</v>
      </c>
      <c r="B18" s="382"/>
      <c r="C18" s="123" t="s">
        <v>10</v>
      </c>
      <c r="D18" s="124" t="s">
        <v>11</v>
      </c>
      <c r="E18" s="124" t="s">
        <v>10</v>
      </c>
      <c r="F18" s="125" t="s">
        <v>11</v>
      </c>
      <c r="G18" s="123" t="s">
        <v>10</v>
      </c>
      <c r="H18" s="124" t="s">
        <v>11</v>
      </c>
      <c r="I18" s="124" t="s">
        <v>10</v>
      </c>
      <c r="J18" s="125" t="s">
        <v>11</v>
      </c>
      <c r="K18" s="123" t="s">
        <v>10</v>
      </c>
      <c r="L18" s="124" t="s">
        <v>11</v>
      </c>
      <c r="M18" s="124" t="s">
        <v>10</v>
      </c>
      <c r="N18" s="125" t="s">
        <v>11</v>
      </c>
      <c r="O18" s="123" t="s">
        <v>10</v>
      </c>
      <c r="P18" s="124" t="s">
        <v>11</v>
      </c>
      <c r="Q18" s="124" t="s">
        <v>10</v>
      </c>
      <c r="R18" s="126" t="s">
        <v>11</v>
      </c>
    </row>
    <row r="19" spans="1:18" x14ac:dyDescent="0.25">
      <c r="A19" s="105">
        <v>1</v>
      </c>
      <c r="B19" s="263" t="s">
        <v>96</v>
      </c>
      <c r="C19" s="264">
        <v>1</v>
      </c>
      <c r="D19" s="265">
        <v>1</v>
      </c>
      <c r="E19" s="265">
        <f t="shared" ref="E19:F31" si="11">IF(C19&gt;0,C19*34, " ")</f>
        <v>34</v>
      </c>
      <c r="F19" s="266">
        <f t="shared" si="11"/>
        <v>34</v>
      </c>
      <c r="G19" s="159"/>
      <c r="H19" s="157"/>
      <c r="I19" s="157" t="str">
        <f>IF(G19&gt;0,G19*34, " ")</f>
        <v xml:space="preserve"> </v>
      </c>
      <c r="J19" s="158" t="str">
        <f>IF(G19&gt;0,G19*34, " ")</f>
        <v xml:space="preserve"> </v>
      </c>
      <c r="K19" s="159"/>
      <c r="L19" s="157"/>
      <c r="M19" s="157" t="str">
        <f t="shared" ref="M19:N31" si="12">IF(K19&gt;0,K19*32, " ")</f>
        <v xml:space="preserve"> </v>
      </c>
      <c r="N19" s="158" t="str">
        <f t="shared" si="12"/>
        <v xml:space="preserve"> </v>
      </c>
      <c r="O19" s="159">
        <f>IF(C19+G19+K19&gt;0,C19+G19+K19, " ")</f>
        <v>1</v>
      </c>
      <c r="P19" s="157">
        <f>IF(D19+H19+L19&gt;0, D19+H19+L19, " ")</f>
        <v>1</v>
      </c>
      <c r="Q19" s="157">
        <f t="shared" ref="Q19:R31" si="13">IF(O19&lt;&gt;" ", (IF(E19&lt;&gt;" ", E19, 0)+IF(I19&lt;&gt;" ", I19, 0)+IF(M19&lt;&gt;" ", M19, 0)), " ")</f>
        <v>34</v>
      </c>
      <c r="R19" s="158">
        <f t="shared" si="13"/>
        <v>34</v>
      </c>
    </row>
    <row r="20" spans="1:18" x14ac:dyDescent="0.25">
      <c r="A20" s="222">
        <v>2</v>
      </c>
      <c r="B20" s="77" t="s">
        <v>67</v>
      </c>
      <c r="C20" s="78">
        <v>1</v>
      </c>
      <c r="D20" s="79">
        <v>1</v>
      </c>
      <c r="E20" s="82">
        <f t="shared" si="11"/>
        <v>34</v>
      </c>
      <c r="F20" s="81">
        <f t="shared" si="11"/>
        <v>34</v>
      </c>
      <c r="G20" s="79"/>
      <c r="H20" s="79"/>
      <c r="I20" s="82" t="str">
        <f>IF(G20&gt;0,G20*34, " ")</f>
        <v xml:space="preserve"> </v>
      </c>
      <c r="J20" s="81" t="str">
        <f>IF(G20&gt;0,G20*34, " ")</f>
        <v xml:space="preserve"> </v>
      </c>
      <c r="K20" s="78"/>
      <c r="L20" s="79"/>
      <c r="M20" s="82" t="str">
        <f t="shared" si="12"/>
        <v xml:space="preserve"> </v>
      </c>
      <c r="N20" s="81" t="str">
        <f t="shared" si="12"/>
        <v xml:space="preserve"> </v>
      </c>
      <c r="O20" s="118">
        <f>IF(C20+G20+K20&gt;0,C20+G20+K20, " ")</f>
        <v>1</v>
      </c>
      <c r="P20" s="82">
        <f>IF(D20+H20+L20&gt;0, D20+H20+L20, " ")</f>
        <v>1</v>
      </c>
      <c r="Q20" s="82">
        <f t="shared" si="13"/>
        <v>34</v>
      </c>
      <c r="R20" s="81">
        <f t="shared" si="13"/>
        <v>34</v>
      </c>
    </row>
    <row r="21" spans="1:18" x14ac:dyDescent="0.25">
      <c r="A21" s="105">
        <v>3</v>
      </c>
      <c r="B21" s="77" t="s">
        <v>62</v>
      </c>
      <c r="C21" s="78">
        <v>1</v>
      </c>
      <c r="D21" s="79">
        <v>1</v>
      </c>
      <c r="E21" s="82">
        <f t="shared" si="11"/>
        <v>34</v>
      </c>
      <c r="F21" s="81">
        <f t="shared" si="11"/>
        <v>34</v>
      </c>
      <c r="G21" s="79"/>
      <c r="H21" s="79"/>
      <c r="I21" s="82" t="str">
        <f>IF(G21&gt;0,G21*34, " ")</f>
        <v xml:space="preserve"> </v>
      </c>
      <c r="J21" s="81" t="str">
        <f>IF(H21&gt;0,H21*34, " ")</f>
        <v xml:space="preserve"> </v>
      </c>
      <c r="K21" s="78"/>
      <c r="L21" s="79"/>
      <c r="M21" s="82" t="str">
        <f t="shared" si="12"/>
        <v xml:space="preserve"> </v>
      </c>
      <c r="N21" s="81" t="str">
        <f t="shared" si="12"/>
        <v xml:space="preserve"> </v>
      </c>
      <c r="O21" s="118">
        <f>IF(C21+G21+K21&gt;0,C21+G21+K21, " ")</f>
        <v>1</v>
      </c>
      <c r="P21" s="82">
        <f>IF(D21+H21+L21&gt;0, D21+H21+L21, " ")</f>
        <v>1</v>
      </c>
      <c r="Q21" s="82">
        <f t="shared" si="13"/>
        <v>34</v>
      </c>
      <c r="R21" s="81">
        <f t="shared" si="13"/>
        <v>34</v>
      </c>
    </row>
    <row r="22" spans="1:18" x14ac:dyDescent="0.25">
      <c r="A22" s="222">
        <v>4</v>
      </c>
      <c r="B22" s="77" t="s">
        <v>97</v>
      </c>
      <c r="C22" s="78">
        <v>1</v>
      </c>
      <c r="D22" s="79">
        <v>1</v>
      </c>
      <c r="E22" s="82">
        <f t="shared" si="11"/>
        <v>34</v>
      </c>
      <c r="F22" s="81">
        <f t="shared" si="11"/>
        <v>34</v>
      </c>
      <c r="G22" s="79">
        <v>1</v>
      </c>
      <c r="H22" s="79">
        <v>1</v>
      </c>
      <c r="I22" s="82">
        <f>IF(G22&gt;0,G22*34, " ")</f>
        <v>34</v>
      </c>
      <c r="J22" s="81">
        <f>IF(H22&gt;0,H22*34, " ")</f>
        <v>34</v>
      </c>
      <c r="K22" s="78"/>
      <c r="L22" s="79"/>
      <c r="M22" s="82" t="str">
        <f t="shared" si="12"/>
        <v xml:space="preserve"> </v>
      </c>
      <c r="N22" s="81" t="str">
        <f t="shared" si="12"/>
        <v xml:space="preserve"> </v>
      </c>
      <c r="O22" s="118">
        <f>IF(C22+G22+K22&gt;0,C22+G22+K22, " ")</f>
        <v>2</v>
      </c>
      <c r="P22" s="82">
        <f>IF(D22+H22+L22&gt;0, D22+H22+L22, " ")</f>
        <v>2</v>
      </c>
      <c r="Q22" s="82">
        <f t="shared" si="13"/>
        <v>68</v>
      </c>
      <c r="R22" s="81">
        <f t="shared" si="13"/>
        <v>68</v>
      </c>
    </row>
    <row r="23" spans="1:18" x14ac:dyDescent="0.25">
      <c r="A23" s="105">
        <v>5</v>
      </c>
      <c r="B23" s="77" t="s">
        <v>94</v>
      </c>
      <c r="C23" s="78">
        <v>1</v>
      </c>
      <c r="D23" s="79">
        <v>1</v>
      </c>
      <c r="E23" s="82">
        <f t="shared" si="11"/>
        <v>34</v>
      </c>
      <c r="F23" s="81">
        <f t="shared" si="11"/>
        <v>34</v>
      </c>
      <c r="G23" s="79"/>
      <c r="H23" s="79"/>
      <c r="I23" s="82"/>
      <c r="J23" s="81"/>
      <c r="K23" s="78"/>
      <c r="L23" s="79"/>
      <c r="M23" s="82"/>
      <c r="N23" s="81"/>
      <c r="O23" s="118">
        <v>1</v>
      </c>
      <c r="P23" s="82">
        <v>1</v>
      </c>
      <c r="Q23" s="82">
        <v>34</v>
      </c>
      <c r="R23" s="81">
        <v>34</v>
      </c>
    </row>
    <row r="24" spans="1:18" x14ac:dyDescent="0.25">
      <c r="A24" s="105">
        <v>6</v>
      </c>
      <c r="B24" s="77" t="s">
        <v>45</v>
      </c>
      <c r="C24" s="78"/>
      <c r="D24" s="79"/>
      <c r="E24" s="82" t="str">
        <f t="shared" si="11"/>
        <v xml:space="preserve"> </v>
      </c>
      <c r="F24" s="81" t="str">
        <f t="shared" si="11"/>
        <v xml:space="preserve"> </v>
      </c>
      <c r="G24" s="79">
        <v>2</v>
      </c>
      <c r="H24" s="79">
        <v>1</v>
      </c>
      <c r="I24" s="82">
        <f t="shared" ref="I24:J31" si="14">IF(G24&gt;0,G24*34, " ")</f>
        <v>68</v>
      </c>
      <c r="J24" s="81">
        <f t="shared" si="14"/>
        <v>34</v>
      </c>
      <c r="K24" s="78"/>
      <c r="L24" s="79"/>
      <c r="M24" s="82" t="str">
        <f t="shared" si="12"/>
        <v xml:space="preserve"> </v>
      </c>
      <c r="N24" s="81" t="str">
        <f t="shared" si="12"/>
        <v xml:space="preserve"> </v>
      </c>
      <c r="O24" s="118">
        <f t="shared" ref="O24:O31" si="15">IF(C24+G24+K24&gt;0,C24+G24+K24, " ")</f>
        <v>2</v>
      </c>
      <c r="P24" s="82">
        <f t="shared" ref="P24:P31" si="16">IF(D24+H24+L24&gt;0, D24+H24+L24, " ")</f>
        <v>1</v>
      </c>
      <c r="Q24" s="82">
        <f t="shared" si="13"/>
        <v>68</v>
      </c>
      <c r="R24" s="81">
        <f t="shared" si="13"/>
        <v>34</v>
      </c>
    </row>
    <row r="25" spans="1:18" x14ac:dyDescent="0.25">
      <c r="A25" s="222">
        <v>7</v>
      </c>
      <c r="B25" s="77" t="s">
        <v>46</v>
      </c>
      <c r="C25" s="78"/>
      <c r="D25" s="79"/>
      <c r="E25" s="82" t="str">
        <f t="shared" si="11"/>
        <v xml:space="preserve"> </v>
      </c>
      <c r="F25" s="81" t="str">
        <f t="shared" si="11"/>
        <v xml:space="preserve"> </v>
      </c>
      <c r="G25" s="79">
        <v>2</v>
      </c>
      <c r="H25" s="79">
        <v>1</v>
      </c>
      <c r="I25" s="82">
        <f t="shared" si="14"/>
        <v>68</v>
      </c>
      <c r="J25" s="81">
        <f t="shared" si="14"/>
        <v>34</v>
      </c>
      <c r="K25" s="78">
        <v>1</v>
      </c>
      <c r="L25" s="79">
        <v>1</v>
      </c>
      <c r="M25" s="82">
        <f t="shared" si="12"/>
        <v>32</v>
      </c>
      <c r="N25" s="81">
        <f t="shared" si="12"/>
        <v>32</v>
      </c>
      <c r="O25" s="118">
        <f t="shared" si="15"/>
        <v>3</v>
      </c>
      <c r="P25" s="82">
        <f t="shared" si="16"/>
        <v>2</v>
      </c>
      <c r="Q25" s="82">
        <f t="shared" si="13"/>
        <v>100</v>
      </c>
      <c r="R25" s="81">
        <f t="shared" si="13"/>
        <v>66</v>
      </c>
    </row>
    <row r="26" spans="1:18" x14ac:dyDescent="0.25">
      <c r="A26" s="105">
        <v>8</v>
      </c>
      <c r="B26" s="77" t="s">
        <v>68</v>
      </c>
      <c r="C26" s="78"/>
      <c r="D26" s="79"/>
      <c r="E26" s="82" t="str">
        <f>IF(C26&gt;0,C26*34, " ")</f>
        <v xml:space="preserve"> </v>
      </c>
      <c r="F26" s="81" t="str">
        <f>IF(D26&gt;0,D26*34, " ")</f>
        <v xml:space="preserve"> </v>
      </c>
      <c r="G26" s="79">
        <v>2</v>
      </c>
      <c r="H26" s="79">
        <v>1</v>
      </c>
      <c r="I26" s="82">
        <f>IF(G26&gt;0,G26*34, " ")</f>
        <v>68</v>
      </c>
      <c r="J26" s="81">
        <f>IF(H26&gt;0,H26*34, " ")</f>
        <v>34</v>
      </c>
      <c r="K26" s="78">
        <v>1</v>
      </c>
      <c r="L26" s="79">
        <v>1</v>
      </c>
      <c r="M26" s="82">
        <f>IF(K26&gt;0,K26*32, " ")</f>
        <v>32</v>
      </c>
      <c r="N26" s="81">
        <f>IF(L26&gt;0,L26*32, " ")</f>
        <v>32</v>
      </c>
      <c r="O26" s="118">
        <f>IF(C26+G26+K26&gt;0,C26+G26+K26, " ")</f>
        <v>3</v>
      </c>
      <c r="P26" s="82">
        <f>IF(D26+H26+L26&gt;0, D26+H26+L26, " ")</f>
        <v>2</v>
      </c>
      <c r="Q26" s="82">
        <f>IF(O26&lt;&gt;" ", (IF(E26&lt;&gt;" ", E26, 0)+IF(I26&lt;&gt;" ", I26, 0)+IF(M26&lt;&gt;" ", M26, 0)), " ")</f>
        <v>100</v>
      </c>
      <c r="R26" s="81">
        <f>IF(P26&lt;&gt;" ", (IF(F26&lt;&gt;" ", F26, 0)+IF(J26&lt;&gt;" ", J26, 0)+IF(N26&lt;&gt;" ", N26, 0)), " ")</f>
        <v>66</v>
      </c>
    </row>
    <row r="27" spans="1:18" x14ac:dyDescent="0.25">
      <c r="A27" s="222">
        <v>9</v>
      </c>
      <c r="B27" s="77" t="s">
        <v>69</v>
      </c>
      <c r="C27" s="78"/>
      <c r="D27" s="79"/>
      <c r="E27" s="82" t="str">
        <f t="shared" si="11"/>
        <v xml:space="preserve"> </v>
      </c>
      <c r="F27" s="81" t="str">
        <f t="shared" si="11"/>
        <v xml:space="preserve"> </v>
      </c>
      <c r="G27" s="79"/>
      <c r="H27" s="79"/>
      <c r="I27" s="82" t="str">
        <f t="shared" si="14"/>
        <v xml:space="preserve"> </v>
      </c>
      <c r="J27" s="81" t="str">
        <f t="shared" si="14"/>
        <v xml:space="preserve"> </v>
      </c>
      <c r="K27" s="78">
        <v>1</v>
      </c>
      <c r="L27" s="79">
        <v>1</v>
      </c>
      <c r="M27" s="82">
        <f t="shared" si="12"/>
        <v>32</v>
      </c>
      <c r="N27" s="81">
        <f t="shared" si="12"/>
        <v>32</v>
      </c>
      <c r="O27" s="118">
        <f t="shared" si="15"/>
        <v>1</v>
      </c>
      <c r="P27" s="82">
        <f t="shared" si="16"/>
        <v>1</v>
      </c>
      <c r="Q27" s="82">
        <f t="shared" si="13"/>
        <v>32</v>
      </c>
      <c r="R27" s="81">
        <f t="shared" si="13"/>
        <v>32</v>
      </c>
    </row>
    <row r="28" spans="1:18" x14ac:dyDescent="0.25">
      <c r="A28" s="105">
        <v>10</v>
      </c>
      <c r="B28" s="77" t="s">
        <v>53</v>
      </c>
      <c r="C28" s="78"/>
      <c r="D28" s="79"/>
      <c r="E28" s="82" t="str">
        <f t="shared" si="11"/>
        <v xml:space="preserve"> </v>
      </c>
      <c r="F28" s="81" t="str">
        <f t="shared" si="11"/>
        <v xml:space="preserve"> </v>
      </c>
      <c r="G28" s="79"/>
      <c r="H28" s="79"/>
      <c r="I28" s="82" t="str">
        <f t="shared" si="14"/>
        <v xml:space="preserve"> </v>
      </c>
      <c r="J28" s="81" t="str">
        <f t="shared" si="14"/>
        <v xml:space="preserve"> </v>
      </c>
      <c r="K28" s="78">
        <v>2</v>
      </c>
      <c r="L28" s="79"/>
      <c r="M28" s="82">
        <f t="shared" si="12"/>
        <v>64</v>
      </c>
      <c r="N28" s="81" t="str">
        <f t="shared" si="12"/>
        <v xml:space="preserve"> </v>
      </c>
      <c r="O28" s="118">
        <f t="shared" si="15"/>
        <v>2</v>
      </c>
      <c r="P28" s="82" t="str">
        <f t="shared" si="16"/>
        <v xml:space="preserve"> </v>
      </c>
      <c r="Q28" s="82">
        <f t="shared" si="13"/>
        <v>64</v>
      </c>
      <c r="R28" s="81" t="str">
        <f t="shared" si="13"/>
        <v xml:space="preserve"> </v>
      </c>
    </row>
    <row r="29" spans="1:18" x14ac:dyDescent="0.25">
      <c r="A29" s="222">
        <v>11</v>
      </c>
      <c r="B29" s="77" t="s">
        <v>32</v>
      </c>
      <c r="C29" s="78"/>
      <c r="D29" s="79">
        <v>6</v>
      </c>
      <c r="E29" s="82" t="str">
        <f t="shared" si="11"/>
        <v xml:space="preserve"> </v>
      </c>
      <c r="F29" s="81">
        <f t="shared" si="11"/>
        <v>204</v>
      </c>
      <c r="G29" s="79"/>
      <c r="H29" s="79">
        <v>12</v>
      </c>
      <c r="I29" s="82" t="str">
        <f t="shared" si="14"/>
        <v xml:space="preserve"> </v>
      </c>
      <c r="J29" s="81">
        <f t="shared" si="14"/>
        <v>408</v>
      </c>
      <c r="K29" s="78"/>
      <c r="L29" s="79">
        <v>12</v>
      </c>
      <c r="M29" s="82" t="str">
        <f t="shared" si="12"/>
        <v xml:space="preserve"> </v>
      </c>
      <c r="N29" s="81">
        <f t="shared" si="12"/>
        <v>384</v>
      </c>
      <c r="O29" s="118" t="str">
        <f t="shared" si="15"/>
        <v xml:space="preserve"> </v>
      </c>
      <c r="P29" s="82">
        <f t="shared" si="16"/>
        <v>30</v>
      </c>
      <c r="Q29" s="82" t="str">
        <f t="shared" si="13"/>
        <v xml:space="preserve"> </v>
      </c>
      <c r="R29" s="81">
        <f t="shared" si="13"/>
        <v>996</v>
      </c>
    </row>
    <row r="30" spans="1:18" x14ac:dyDescent="0.25">
      <c r="A30" s="222"/>
      <c r="B30" s="77" t="s">
        <v>33</v>
      </c>
      <c r="C30" s="78"/>
      <c r="D30" s="79"/>
      <c r="E30" s="82"/>
      <c r="F30" s="81"/>
      <c r="G30" s="79"/>
      <c r="H30" s="79"/>
      <c r="I30" s="82"/>
      <c r="J30" s="81"/>
      <c r="K30" s="78"/>
      <c r="L30" s="79"/>
      <c r="M30" s="82"/>
      <c r="N30" s="131"/>
      <c r="O30" s="132"/>
      <c r="P30" s="133"/>
      <c r="Q30" s="133"/>
      <c r="R30" s="131"/>
    </row>
    <row r="31" spans="1:18" ht="15.75" thickBot="1" x14ac:dyDescent="0.3">
      <c r="A31" s="222"/>
      <c r="B31" s="77" t="s">
        <v>99</v>
      </c>
      <c r="C31" s="259"/>
      <c r="D31" s="260"/>
      <c r="E31" s="120" t="str">
        <f t="shared" si="11"/>
        <v xml:space="preserve"> </v>
      </c>
      <c r="F31" s="121" t="str">
        <f t="shared" si="11"/>
        <v xml:space="preserve"> </v>
      </c>
      <c r="G31" s="79"/>
      <c r="H31" s="79"/>
      <c r="I31" s="82" t="str">
        <f t="shared" si="14"/>
        <v xml:space="preserve"> </v>
      </c>
      <c r="J31" s="81" t="str">
        <f t="shared" si="14"/>
        <v xml:space="preserve"> </v>
      </c>
      <c r="K31" s="78"/>
      <c r="L31" s="79"/>
      <c r="M31" s="82" t="str">
        <f t="shared" si="12"/>
        <v xml:space="preserve"> </v>
      </c>
      <c r="N31" s="121" t="str">
        <f t="shared" si="12"/>
        <v xml:space="preserve"> </v>
      </c>
      <c r="O31" s="122" t="str">
        <f t="shared" si="15"/>
        <v xml:space="preserve"> </v>
      </c>
      <c r="P31" s="120" t="str">
        <f t="shared" si="16"/>
        <v xml:space="preserve"> </v>
      </c>
      <c r="Q31" s="120" t="str">
        <f t="shared" si="13"/>
        <v xml:space="preserve"> </v>
      </c>
      <c r="R31" s="121" t="str">
        <f t="shared" si="13"/>
        <v xml:space="preserve"> </v>
      </c>
    </row>
    <row r="32" spans="1:18" ht="15.6" customHeight="1" thickBot="1" x14ac:dyDescent="0.3">
      <c r="A32" s="313" t="s">
        <v>34</v>
      </c>
      <c r="B32" s="274"/>
      <c r="C32" s="137">
        <f>SUM(C7:C15)</f>
        <v>15</v>
      </c>
      <c r="D32" s="135">
        <f t="shared" ref="D32:J32" si="17">SUM(D7:D17)</f>
        <v>2</v>
      </c>
      <c r="E32" s="173">
        <f>SUM(E7:E15)</f>
        <v>510</v>
      </c>
      <c r="F32" s="136">
        <f t="shared" si="17"/>
        <v>68</v>
      </c>
      <c r="G32" s="137">
        <f>SUM(G7:G15)</f>
        <v>9</v>
      </c>
      <c r="H32" s="135">
        <f t="shared" si="17"/>
        <v>0</v>
      </c>
      <c r="I32" s="173">
        <f>SUM(I7:I15)</f>
        <v>306</v>
      </c>
      <c r="J32" s="136">
        <f t="shared" si="17"/>
        <v>0</v>
      </c>
      <c r="K32" s="137">
        <f>SUM(K7:K15)</f>
        <v>11</v>
      </c>
      <c r="L32" s="135">
        <f t="shared" ref="L32:R32" si="18">SUM(L7:L17)</f>
        <v>0</v>
      </c>
      <c r="M32" s="173">
        <f>SUM(M7:M15)</f>
        <v>352</v>
      </c>
      <c r="N32" s="136">
        <f t="shared" si="18"/>
        <v>0</v>
      </c>
      <c r="O32" s="138">
        <f>SUM(O7:O15)</f>
        <v>35</v>
      </c>
      <c r="P32" s="139">
        <f t="shared" si="18"/>
        <v>2</v>
      </c>
      <c r="Q32" s="174">
        <f>SUM(Q7:Q15)</f>
        <v>1168</v>
      </c>
      <c r="R32" s="140">
        <f t="shared" si="18"/>
        <v>68</v>
      </c>
    </row>
    <row r="33" spans="1:22" ht="15.75" thickBot="1" x14ac:dyDescent="0.3">
      <c r="A33" s="314" t="s">
        <v>35</v>
      </c>
      <c r="B33" s="276"/>
      <c r="C33" s="141">
        <f t="shared" ref="C33:R33" si="19">SUM(C19:C31)</f>
        <v>5</v>
      </c>
      <c r="D33" s="142">
        <f t="shared" si="19"/>
        <v>11</v>
      </c>
      <c r="E33" s="142">
        <f t="shared" si="19"/>
        <v>170</v>
      </c>
      <c r="F33" s="143">
        <f t="shared" si="19"/>
        <v>374</v>
      </c>
      <c r="G33" s="141">
        <f t="shared" si="19"/>
        <v>7</v>
      </c>
      <c r="H33" s="142">
        <f t="shared" si="19"/>
        <v>16</v>
      </c>
      <c r="I33" s="142">
        <f t="shared" si="19"/>
        <v>238</v>
      </c>
      <c r="J33" s="143">
        <f t="shared" si="19"/>
        <v>544</v>
      </c>
      <c r="K33" s="141">
        <f t="shared" si="19"/>
        <v>5</v>
      </c>
      <c r="L33" s="142">
        <f t="shared" si="19"/>
        <v>15</v>
      </c>
      <c r="M33" s="142">
        <f t="shared" si="19"/>
        <v>160</v>
      </c>
      <c r="N33" s="143">
        <f t="shared" si="19"/>
        <v>480</v>
      </c>
      <c r="O33" s="141">
        <f t="shared" si="19"/>
        <v>17</v>
      </c>
      <c r="P33" s="142">
        <f t="shared" si="19"/>
        <v>42</v>
      </c>
      <c r="Q33" s="142">
        <f t="shared" si="19"/>
        <v>568</v>
      </c>
      <c r="R33" s="143">
        <f t="shared" si="19"/>
        <v>1398</v>
      </c>
    </row>
    <row r="34" spans="1:22" ht="16.5" thickTop="1" thickBot="1" x14ac:dyDescent="0.3">
      <c r="A34" s="315" t="s">
        <v>36</v>
      </c>
      <c r="B34" s="278"/>
      <c r="C34" s="220">
        <f>C32+C33</f>
        <v>20</v>
      </c>
      <c r="D34" s="219">
        <f t="shared" ref="D34:R34" si="20">D32+D33</f>
        <v>13</v>
      </c>
      <c r="E34" s="219">
        <f t="shared" si="20"/>
        <v>680</v>
      </c>
      <c r="F34" s="144">
        <f t="shared" si="20"/>
        <v>442</v>
      </c>
      <c r="G34" s="220">
        <f t="shared" si="20"/>
        <v>16</v>
      </c>
      <c r="H34" s="219">
        <f t="shared" si="20"/>
        <v>16</v>
      </c>
      <c r="I34" s="219">
        <f t="shared" si="20"/>
        <v>544</v>
      </c>
      <c r="J34" s="144">
        <f t="shared" si="20"/>
        <v>544</v>
      </c>
      <c r="K34" s="220">
        <f t="shared" si="20"/>
        <v>16</v>
      </c>
      <c r="L34" s="219">
        <f t="shared" si="20"/>
        <v>15</v>
      </c>
      <c r="M34" s="219">
        <f t="shared" si="20"/>
        <v>512</v>
      </c>
      <c r="N34" s="144">
        <f t="shared" si="20"/>
        <v>480</v>
      </c>
      <c r="O34" s="220">
        <f t="shared" si="20"/>
        <v>52</v>
      </c>
      <c r="P34" s="219">
        <f t="shared" si="20"/>
        <v>44</v>
      </c>
      <c r="Q34" s="219">
        <f t="shared" si="20"/>
        <v>1736</v>
      </c>
      <c r="R34" s="144">
        <f t="shared" si="20"/>
        <v>1466</v>
      </c>
    </row>
    <row r="35" spans="1:22" ht="16.5" thickTop="1" thickBot="1" x14ac:dyDescent="0.3">
      <c r="A35" s="316"/>
      <c r="B35" s="317"/>
      <c r="C35" s="375">
        <f>C34+D34</f>
        <v>33</v>
      </c>
      <c r="D35" s="376"/>
      <c r="E35" s="377">
        <f>E34+F34</f>
        <v>1122</v>
      </c>
      <c r="F35" s="378"/>
      <c r="G35" s="375">
        <f>G34+H34</f>
        <v>32</v>
      </c>
      <c r="H35" s="376"/>
      <c r="I35" s="377">
        <f>I34+J34</f>
        <v>1088</v>
      </c>
      <c r="J35" s="378"/>
      <c r="K35" s="375">
        <f>K34+L34</f>
        <v>31</v>
      </c>
      <c r="L35" s="376"/>
      <c r="M35" s="377">
        <f>M34+N34</f>
        <v>992</v>
      </c>
      <c r="N35" s="378"/>
      <c r="O35" s="375">
        <f>O34+P34</f>
        <v>96</v>
      </c>
      <c r="P35" s="376"/>
      <c r="Q35" s="377">
        <f>Q34+R34</f>
        <v>3202</v>
      </c>
      <c r="R35" s="378"/>
    </row>
    <row r="36" spans="1:22" ht="8.25" customHeight="1" thickTop="1" x14ac:dyDescent="0.25">
      <c r="A36" s="57"/>
      <c r="B36" s="57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13"/>
      <c r="Q36" s="59"/>
      <c r="R36" s="13"/>
    </row>
    <row r="37" spans="1:22" ht="28.5" customHeight="1" x14ac:dyDescent="0.25">
      <c r="A37" s="1"/>
      <c r="B37" s="304" t="s">
        <v>80</v>
      </c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175"/>
      <c r="T37" s="175"/>
      <c r="U37" s="175"/>
      <c r="V37" s="175"/>
    </row>
    <row r="38" spans="1:22" x14ac:dyDescent="0.25">
      <c r="A38" s="1"/>
      <c r="B38" s="149" t="s">
        <v>102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92"/>
      <c r="Q38" s="91"/>
      <c r="R38" s="92"/>
    </row>
    <row r="39" spans="1:22" x14ac:dyDescent="0.25">
      <c r="A39" s="1"/>
      <c r="B39" s="152" t="s">
        <v>105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92"/>
      <c r="Q39" s="91"/>
      <c r="R39" s="92"/>
    </row>
  </sheetData>
  <mergeCells count="29">
    <mergeCell ref="B37:R37"/>
    <mergeCell ref="I35:J35"/>
    <mergeCell ref="K35:L35"/>
    <mergeCell ref="M35:N35"/>
    <mergeCell ref="O35:P35"/>
    <mergeCell ref="Q35:R35"/>
    <mergeCell ref="A33:B33"/>
    <mergeCell ref="A34:B35"/>
    <mergeCell ref="C35:D35"/>
    <mergeCell ref="E35:F35"/>
    <mergeCell ref="G35:H35"/>
    <mergeCell ref="A1:G1"/>
    <mergeCell ref="A2:G2"/>
    <mergeCell ref="A4:B5"/>
    <mergeCell ref="C4:F4"/>
    <mergeCell ref="G4:J4"/>
    <mergeCell ref="A6:B6"/>
    <mergeCell ref="A18:B18"/>
    <mergeCell ref="A32:B32"/>
    <mergeCell ref="O4:R4"/>
    <mergeCell ref="C5:D5"/>
    <mergeCell ref="E5:F5"/>
    <mergeCell ref="G5:H5"/>
    <mergeCell ref="I5:J5"/>
    <mergeCell ref="K5:L5"/>
    <mergeCell ref="M5:N5"/>
    <mergeCell ref="O5:P5"/>
    <mergeCell ref="Q5:R5"/>
    <mergeCell ref="K4:N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workbookViewId="0">
      <selection activeCell="A2" sqref="A2:G2"/>
    </sheetView>
  </sheetViews>
  <sheetFormatPr defaultRowHeight="15" x14ac:dyDescent="0.25"/>
  <cols>
    <col min="1" max="1" width="3.42578125" customWidth="1"/>
    <col min="2" max="2" width="39" customWidth="1"/>
    <col min="3" max="18" width="7" customWidth="1"/>
  </cols>
  <sheetData>
    <row r="1" spans="1:18" x14ac:dyDescent="0.25">
      <c r="A1" s="292" t="s">
        <v>0</v>
      </c>
      <c r="B1" s="329"/>
      <c r="C1" s="329"/>
      <c r="D1" s="329"/>
      <c r="E1" s="329"/>
      <c r="F1" s="329"/>
      <c r="G1" s="329"/>
      <c r="H1" s="1"/>
      <c r="I1" s="1"/>
      <c r="J1" s="1"/>
      <c r="K1" s="1"/>
      <c r="L1" s="1"/>
      <c r="M1" s="1"/>
      <c r="N1" s="1"/>
      <c r="O1" s="1"/>
      <c r="P1" s="2"/>
      <c r="Q1" s="1"/>
      <c r="R1" s="2"/>
    </row>
    <row r="2" spans="1:18" x14ac:dyDescent="0.25">
      <c r="A2" s="293" t="s">
        <v>104</v>
      </c>
      <c r="B2" s="330"/>
      <c r="C2" s="330"/>
      <c r="D2" s="330"/>
      <c r="E2" s="330"/>
      <c r="F2" s="330"/>
      <c r="G2" s="330"/>
      <c r="H2" s="93"/>
      <c r="I2" s="93"/>
      <c r="J2" s="93"/>
      <c r="K2" s="93"/>
      <c r="L2" s="1"/>
      <c r="M2" s="1"/>
      <c r="N2" s="1"/>
      <c r="O2" s="1"/>
      <c r="P2" s="2"/>
      <c r="Q2" s="1"/>
      <c r="R2" s="2"/>
    </row>
    <row r="3" spans="1:18" ht="15.75" thickBot="1" x14ac:dyDescent="0.3">
      <c r="A3" s="3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1"/>
      <c r="R3" s="2"/>
    </row>
    <row r="4" spans="1:18" ht="15.75" thickTop="1" x14ac:dyDescent="0.25">
      <c r="A4" s="345" t="s">
        <v>1</v>
      </c>
      <c r="B4" s="294"/>
      <c r="C4" s="344" t="s">
        <v>2</v>
      </c>
      <c r="D4" s="281"/>
      <c r="E4" s="281"/>
      <c r="F4" s="291"/>
      <c r="G4" s="346" t="s">
        <v>3</v>
      </c>
      <c r="H4" s="281"/>
      <c r="I4" s="281"/>
      <c r="J4" s="281"/>
      <c r="K4" s="344" t="s">
        <v>4</v>
      </c>
      <c r="L4" s="281"/>
      <c r="M4" s="281"/>
      <c r="N4" s="291"/>
      <c r="O4" s="338" t="s">
        <v>6</v>
      </c>
      <c r="P4" s="283"/>
      <c r="Q4" s="283"/>
      <c r="R4" s="284"/>
    </row>
    <row r="5" spans="1:18" x14ac:dyDescent="0.25">
      <c r="A5" s="295"/>
      <c r="B5" s="296"/>
      <c r="C5" s="339" t="s">
        <v>7</v>
      </c>
      <c r="D5" s="340"/>
      <c r="E5" s="341" t="s">
        <v>8</v>
      </c>
      <c r="F5" s="342"/>
      <c r="G5" s="343" t="s">
        <v>7</v>
      </c>
      <c r="H5" s="340"/>
      <c r="I5" s="341" t="s">
        <v>8</v>
      </c>
      <c r="J5" s="343"/>
      <c r="K5" s="339" t="s">
        <v>7</v>
      </c>
      <c r="L5" s="340"/>
      <c r="M5" s="341" t="s">
        <v>8</v>
      </c>
      <c r="N5" s="342"/>
      <c r="O5" s="339" t="s">
        <v>7</v>
      </c>
      <c r="P5" s="340"/>
      <c r="Q5" s="341" t="s">
        <v>8</v>
      </c>
      <c r="R5" s="342"/>
    </row>
    <row r="6" spans="1:18" ht="15.75" thickBot="1" x14ac:dyDescent="0.3">
      <c r="A6" s="269" t="s">
        <v>9</v>
      </c>
      <c r="B6" s="270"/>
      <c r="C6" s="5" t="s">
        <v>10</v>
      </c>
      <c r="D6" s="6" t="s">
        <v>11</v>
      </c>
      <c r="E6" s="6" t="s">
        <v>10</v>
      </c>
      <c r="F6" s="7" t="s">
        <v>11</v>
      </c>
      <c r="G6" s="8" t="s">
        <v>10</v>
      </c>
      <c r="H6" s="6" t="s">
        <v>11</v>
      </c>
      <c r="I6" s="6" t="s">
        <v>10</v>
      </c>
      <c r="J6" s="9" t="s">
        <v>11</v>
      </c>
      <c r="K6" s="5" t="s">
        <v>10</v>
      </c>
      <c r="L6" s="6" t="s">
        <v>11</v>
      </c>
      <c r="M6" s="6" t="s">
        <v>10</v>
      </c>
      <c r="N6" s="7" t="s">
        <v>11</v>
      </c>
      <c r="O6" s="66" t="s">
        <v>10</v>
      </c>
      <c r="P6" s="11" t="s">
        <v>11</v>
      </c>
      <c r="Q6" s="11" t="s">
        <v>10</v>
      </c>
      <c r="R6" s="12" t="s">
        <v>11</v>
      </c>
    </row>
    <row r="7" spans="1:18" x14ac:dyDescent="0.25">
      <c r="A7" s="14">
        <v>1</v>
      </c>
      <c r="B7" s="15" t="s">
        <v>12</v>
      </c>
      <c r="C7" s="16">
        <v>3</v>
      </c>
      <c r="D7" s="17"/>
      <c r="E7" s="18">
        <f>IF(C7&gt;0,C7*34, " ")</f>
        <v>102</v>
      </c>
      <c r="F7" s="19" t="str">
        <f>IF(D7&gt;0,D7*34, " ")</f>
        <v xml:space="preserve"> </v>
      </c>
      <c r="G7" s="20">
        <v>2</v>
      </c>
      <c r="H7" s="17"/>
      <c r="I7" s="18">
        <f>IF(G7&gt;0,G7*34, " ")</f>
        <v>68</v>
      </c>
      <c r="J7" s="19" t="str">
        <f>IF(H7&gt;0,H7*34, " ")</f>
        <v xml:space="preserve"> </v>
      </c>
      <c r="K7" s="16">
        <v>2</v>
      </c>
      <c r="L7" s="17"/>
      <c r="M7" s="18">
        <f>IF(K7&gt;0,K7*32, " ")</f>
        <v>64</v>
      </c>
      <c r="N7" s="19" t="str">
        <f>IF(L7&gt;0,L7*32, " ")</f>
        <v xml:space="preserve"> </v>
      </c>
      <c r="O7" s="21">
        <f t="shared" ref="O7:O12" si="0">IF(C7+G7+K7&gt;0,C7+G7+K7, " ")</f>
        <v>7</v>
      </c>
      <c r="P7" s="22" t="str">
        <f>IF(D7+H7+L7&gt;0, D7+H7+L7, " ")</f>
        <v xml:space="preserve"> </v>
      </c>
      <c r="Q7" s="22">
        <f>IF(O7&lt;&gt;" ", (IF(E7&lt;&gt;" ", E7, 0)+IF(I7&lt;&gt;" ", I7, 0)+IF(M7&lt;&gt;" ", M7, 0)), " ")</f>
        <v>234</v>
      </c>
      <c r="R7" s="23" t="str">
        <f>IF(P7&lt;&gt;" ", (IF(F7&lt;&gt;" ", F7, 0)+IF(J7&lt;&gt;" ", J7, 0)+IF(N7&lt;&gt;" ", N7, 0)), " ")</f>
        <v xml:space="preserve"> </v>
      </c>
    </row>
    <row r="8" spans="1:18" x14ac:dyDescent="0.25">
      <c r="A8" s="14">
        <v>2</v>
      </c>
      <c r="B8" s="25" t="s">
        <v>13</v>
      </c>
      <c r="C8" s="26">
        <v>2</v>
      </c>
      <c r="D8" s="27"/>
      <c r="E8" s="28">
        <f>IF(C8&gt;0,C8*34, " ")</f>
        <v>68</v>
      </c>
      <c r="F8" s="29" t="str">
        <f>IF(D8&gt;0,D8*34, " ")</f>
        <v xml:space="preserve"> </v>
      </c>
      <c r="G8" s="30">
        <v>2</v>
      </c>
      <c r="H8" s="27"/>
      <c r="I8" s="28">
        <f>IF(G8&gt;0,G8*34, " ")</f>
        <v>68</v>
      </c>
      <c r="J8" s="29" t="str">
        <f>IF(H8&gt;0,H8*34, " ")</f>
        <v xml:space="preserve"> </v>
      </c>
      <c r="K8" s="26">
        <v>2</v>
      </c>
      <c r="L8" s="27"/>
      <c r="M8" s="28">
        <f>IF(K8&gt;0,K8*32, " ")</f>
        <v>64</v>
      </c>
      <c r="N8" s="29" t="str">
        <f>IF(L8&gt;0,L8*32, " ")</f>
        <v xml:space="preserve"> </v>
      </c>
      <c r="O8" s="31">
        <f t="shared" si="0"/>
        <v>6</v>
      </c>
      <c r="P8" s="28" t="str">
        <f t="shared" ref="P8:P12" si="1">IF(D8+H8+L8&gt;0, D8+H8+L8, " ")</f>
        <v xml:space="preserve"> </v>
      </c>
      <c r="Q8" s="28">
        <f t="shared" ref="Q8:R12" si="2">IF(O8&lt;&gt;" ", (IF(E8&lt;&gt;" ", E8, 0)+IF(I8&lt;&gt;" ", I8, 0)+IF(M8&lt;&gt;" ", M8, 0)), " ")</f>
        <v>200</v>
      </c>
      <c r="R8" s="29" t="str">
        <f t="shared" si="2"/>
        <v xml:space="preserve"> </v>
      </c>
    </row>
    <row r="9" spans="1:18" x14ac:dyDescent="0.25">
      <c r="A9" s="14">
        <v>3</v>
      </c>
      <c r="B9" s="25" t="s">
        <v>14</v>
      </c>
      <c r="C9" s="26">
        <v>2</v>
      </c>
      <c r="D9" s="27"/>
      <c r="E9" s="28">
        <f t="shared" ref="E9:F12" si="3">IF(C9&gt;0,C9*34, " ")</f>
        <v>68</v>
      </c>
      <c r="F9" s="29" t="str">
        <f t="shared" si="3"/>
        <v xml:space="preserve"> </v>
      </c>
      <c r="G9" s="27">
        <v>2</v>
      </c>
      <c r="H9" s="27"/>
      <c r="I9" s="28">
        <f t="shared" ref="I9:J12" si="4">IF(G9&gt;0,G9*34, " ")</f>
        <v>68</v>
      </c>
      <c r="J9" s="29" t="str">
        <f t="shared" si="4"/>
        <v xml:space="preserve"> </v>
      </c>
      <c r="K9" s="26">
        <v>2</v>
      </c>
      <c r="L9" s="27"/>
      <c r="M9" s="28">
        <f t="shared" ref="M9:N12" si="5">IF(K9&gt;0,K9*32, " ")</f>
        <v>64</v>
      </c>
      <c r="N9" s="29" t="str">
        <f t="shared" si="5"/>
        <v xml:space="preserve"> </v>
      </c>
      <c r="O9" s="31">
        <f t="shared" si="0"/>
        <v>6</v>
      </c>
      <c r="P9" s="28" t="str">
        <f t="shared" si="1"/>
        <v xml:space="preserve"> </v>
      </c>
      <c r="Q9" s="28">
        <f t="shared" si="2"/>
        <v>200</v>
      </c>
      <c r="R9" s="29" t="str">
        <f t="shared" si="2"/>
        <v xml:space="preserve"> </v>
      </c>
    </row>
    <row r="10" spans="1:18" x14ac:dyDescent="0.25">
      <c r="A10" s="14">
        <v>4</v>
      </c>
      <c r="B10" s="32" t="s">
        <v>15</v>
      </c>
      <c r="C10" s="26">
        <v>3</v>
      </c>
      <c r="D10" s="27"/>
      <c r="E10" s="28">
        <f t="shared" si="3"/>
        <v>102</v>
      </c>
      <c r="F10" s="29" t="str">
        <f t="shared" si="3"/>
        <v xml:space="preserve"> </v>
      </c>
      <c r="G10" s="27">
        <v>2</v>
      </c>
      <c r="H10" s="27"/>
      <c r="I10" s="28">
        <f t="shared" si="4"/>
        <v>68</v>
      </c>
      <c r="J10" s="29" t="str">
        <f t="shared" si="4"/>
        <v xml:space="preserve"> </v>
      </c>
      <c r="K10" s="26">
        <v>2</v>
      </c>
      <c r="L10" s="27"/>
      <c r="M10" s="28">
        <f t="shared" si="5"/>
        <v>64</v>
      </c>
      <c r="N10" s="29" t="str">
        <f t="shared" si="5"/>
        <v xml:space="preserve"> </v>
      </c>
      <c r="O10" s="31">
        <f t="shared" si="0"/>
        <v>7</v>
      </c>
      <c r="P10" s="28" t="str">
        <f t="shared" si="1"/>
        <v xml:space="preserve"> </v>
      </c>
      <c r="Q10" s="28">
        <f t="shared" si="2"/>
        <v>234</v>
      </c>
      <c r="R10" s="29" t="str">
        <f t="shared" si="2"/>
        <v xml:space="preserve"> </v>
      </c>
    </row>
    <row r="11" spans="1:18" x14ac:dyDescent="0.25">
      <c r="A11" s="14">
        <v>5</v>
      </c>
      <c r="B11" s="32" t="s">
        <v>16</v>
      </c>
      <c r="C11" s="26"/>
      <c r="D11" s="27">
        <v>2</v>
      </c>
      <c r="E11" s="28" t="str">
        <f t="shared" si="3"/>
        <v xml:space="preserve"> </v>
      </c>
      <c r="F11" s="29">
        <f t="shared" si="3"/>
        <v>68</v>
      </c>
      <c r="G11" s="27"/>
      <c r="H11" s="27"/>
      <c r="I11" s="28" t="str">
        <f t="shared" si="4"/>
        <v xml:space="preserve"> </v>
      </c>
      <c r="J11" s="29" t="str">
        <f t="shared" si="4"/>
        <v xml:space="preserve"> </v>
      </c>
      <c r="K11" s="26"/>
      <c r="L11" s="27"/>
      <c r="M11" s="28" t="str">
        <f t="shared" si="5"/>
        <v xml:space="preserve"> </v>
      </c>
      <c r="N11" s="29" t="str">
        <f t="shared" si="5"/>
        <v xml:space="preserve"> </v>
      </c>
      <c r="O11" s="31" t="str">
        <f t="shared" si="0"/>
        <v xml:space="preserve"> </v>
      </c>
      <c r="P11" s="28">
        <f t="shared" si="1"/>
        <v>2</v>
      </c>
      <c r="Q11" s="28" t="str">
        <f t="shared" si="2"/>
        <v xml:space="preserve"> </v>
      </c>
      <c r="R11" s="29">
        <f t="shared" si="2"/>
        <v>68</v>
      </c>
    </row>
    <row r="12" spans="1:18" x14ac:dyDescent="0.25">
      <c r="A12" s="14">
        <v>6</v>
      </c>
      <c r="B12" s="25" t="s">
        <v>17</v>
      </c>
      <c r="C12" s="26">
        <v>2</v>
      </c>
      <c r="D12" s="27"/>
      <c r="E12" s="28">
        <f t="shared" si="3"/>
        <v>68</v>
      </c>
      <c r="F12" s="29" t="str">
        <f t="shared" si="3"/>
        <v xml:space="preserve"> </v>
      </c>
      <c r="G12" s="27"/>
      <c r="H12" s="27"/>
      <c r="I12" s="28" t="str">
        <f t="shared" si="4"/>
        <v xml:space="preserve"> </v>
      </c>
      <c r="J12" s="29" t="str">
        <f t="shared" si="4"/>
        <v xml:space="preserve"> </v>
      </c>
      <c r="K12" s="26"/>
      <c r="L12" s="27"/>
      <c r="M12" s="28" t="str">
        <f t="shared" si="5"/>
        <v xml:space="preserve"> </v>
      </c>
      <c r="N12" s="29" t="str">
        <f t="shared" si="5"/>
        <v xml:space="preserve"> </v>
      </c>
      <c r="O12" s="31">
        <f t="shared" si="0"/>
        <v>2</v>
      </c>
      <c r="P12" s="28" t="str">
        <f t="shared" si="1"/>
        <v xml:space="preserve"> </v>
      </c>
      <c r="Q12" s="28">
        <f t="shared" si="2"/>
        <v>68</v>
      </c>
      <c r="R12" s="29" t="str">
        <f t="shared" si="2"/>
        <v xml:space="preserve"> </v>
      </c>
    </row>
    <row r="13" spans="1:18" x14ac:dyDescent="0.25">
      <c r="A13" s="14">
        <v>7</v>
      </c>
      <c r="B13" s="25" t="s">
        <v>75</v>
      </c>
      <c r="C13" s="26"/>
      <c r="D13" s="27"/>
      <c r="E13" s="28" t="str">
        <f t="shared" ref="E13:E15" si="6">IF(C13&gt;0,C13*34, " ")</f>
        <v xml:space="preserve"> </v>
      </c>
      <c r="F13" s="29" t="str">
        <f t="shared" ref="F13" si="7">IF(D13&gt;0,D13*34, " ")</f>
        <v xml:space="preserve"> </v>
      </c>
      <c r="G13" s="27"/>
      <c r="H13" s="27"/>
      <c r="I13" s="28" t="str">
        <f t="shared" ref="I13:I15" si="8">IF(G13&gt;0,G13*34, " ")</f>
        <v xml:space="preserve"> </v>
      </c>
      <c r="J13" s="29" t="str">
        <f t="shared" ref="J13" si="9">IF(H13&gt;0,H13*34, " ")</f>
        <v xml:space="preserve"> </v>
      </c>
      <c r="K13" s="26">
        <v>2</v>
      </c>
      <c r="L13" s="27"/>
      <c r="M13" s="28">
        <f t="shared" ref="M13:N16" si="10">IF(K13&gt;0,K13*32, " ")</f>
        <v>64</v>
      </c>
      <c r="N13" s="29" t="str">
        <f t="shared" ref="N13" si="11">IF(L13&gt;0,L13*32, " ")</f>
        <v xml:space="preserve"> </v>
      </c>
      <c r="O13" s="163">
        <v>2</v>
      </c>
      <c r="P13" s="28" t="str">
        <f t="shared" ref="P13" si="12">IF(D13+H13+L13&gt;0, D13+H13+L13, " ")</f>
        <v xml:space="preserve"> </v>
      </c>
      <c r="Q13" s="28">
        <f t="shared" ref="Q13:R16" si="13">IF(O13&lt;&gt;" ", (IF(E13&lt;&gt;" ", E13, 0)+IF(I13&lt;&gt;" ", I13, 0)+IF(M13&lt;&gt;" ", M13, 0)), " ")</f>
        <v>64</v>
      </c>
      <c r="R13" s="29" t="str">
        <f t="shared" ref="R13" si="14">IF(P13&lt;&gt;" ", (IF(F13&lt;&gt;" ", F13, 0)+IF(J13&lt;&gt;" ", J13, 0)+IF(N13&lt;&gt;" ", N13, 0)), " ")</f>
        <v xml:space="preserve"> </v>
      </c>
    </row>
    <row r="14" spans="1:18" x14ac:dyDescent="0.25">
      <c r="A14" s="14">
        <v>8</v>
      </c>
      <c r="B14" s="160" t="s">
        <v>76</v>
      </c>
      <c r="C14" s="26">
        <v>1</v>
      </c>
      <c r="D14" s="27"/>
      <c r="E14" s="28">
        <f t="shared" si="6"/>
        <v>34</v>
      </c>
      <c r="F14" s="29"/>
      <c r="G14" s="27">
        <v>1</v>
      </c>
      <c r="H14" s="27"/>
      <c r="I14" s="28">
        <f t="shared" si="8"/>
        <v>34</v>
      </c>
      <c r="J14" s="29"/>
      <c r="K14" s="30">
        <v>1</v>
      </c>
      <c r="L14" s="27"/>
      <c r="M14" s="28">
        <f t="shared" si="10"/>
        <v>32</v>
      </c>
      <c r="N14" s="29"/>
      <c r="O14" s="163">
        <f>SUM(C14,G14,K14)</f>
        <v>3</v>
      </c>
      <c r="P14" s="170"/>
      <c r="Q14" s="28">
        <f t="shared" si="13"/>
        <v>100</v>
      </c>
      <c r="R14" s="171"/>
    </row>
    <row r="15" spans="1:18" x14ac:dyDescent="0.25">
      <c r="A15" s="14">
        <v>9</v>
      </c>
      <c r="B15" s="161" t="s">
        <v>77</v>
      </c>
      <c r="C15" s="26">
        <v>1</v>
      </c>
      <c r="D15" s="27"/>
      <c r="E15" s="28">
        <f t="shared" si="6"/>
        <v>34</v>
      </c>
      <c r="F15" s="29"/>
      <c r="G15" s="27">
        <v>1</v>
      </c>
      <c r="H15" s="27"/>
      <c r="I15" s="28">
        <f t="shared" si="8"/>
        <v>34</v>
      </c>
      <c r="J15" s="29"/>
      <c r="K15" s="30"/>
      <c r="L15" s="27"/>
      <c r="M15" s="28" t="str">
        <f t="shared" si="10"/>
        <v xml:space="preserve"> </v>
      </c>
      <c r="N15" s="29"/>
      <c r="O15" s="163">
        <v>2</v>
      </c>
      <c r="P15" s="69"/>
      <c r="Q15" s="28">
        <f t="shared" si="13"/>
        <v>68</v>
      </c>
      <c r="R15" s="68"/>
    </row>
    <row r="16" spans="1:18" ht="15.75" thickBot="1" x14ac:dyDescent="0.3">
      <c r="A16" s="14">
        <v>10</v>
      </c>
      <c r="B16" s="25" t="s">
        <v>78</v>
      </c>
      <c r="C16" s="26"/>
      <c r="D16" s="27"/>
      <c r="E16" s="28" t="str">
        <f>IF(C16&gt;0,C16*34, " ")</f>
        <v xml:space="preserve"> </v>
      </c>
      <c r="F16" s="29"/>
      <c r="G16" s="27"/>
      <c r="H16" s="27"/>
      <c r="I16" s="28"/>
      <c r="J16" s="29"/>
      <c r="K16" s="30">
        <v>1</v>
      </c>
      <c r="L16" s="27"/>
      <c r="M16" s="28">
        <f t="shared" si="10"/>
        <v>32</v>
      </c>
      <c r="N16" s="29" t="str">
        <f t="shared" si="10"/>
        <v xml:space="preserve"> </v>
      </c>
      <c r="O16" s="163">
        <v>1</v>
      </c>
      <c r="P16" s="34" t="str">
        <f t="shared" ref="P16" si="15">IF(D16+H16+L16&gt;0, D16+H16+L16, " ")</f>
        <v xml:space="preserve"> </v>
      </c>
      <c r="Q16" s="28">
        <f t="shared" si="13"/>
        <v>32</v>
      </c>
      <c r="R16" s="35" t="str">
        <f t="shared" si="13"/>
        <v xml:space="preserve"> </v>
      </c>
    </row>
    <row r="17" spans="1:18" ht="15.75" thickBot="1" x14ac:dyDescent="0.3">
      <c r="A17" s="271" t="s">
        <v>19</v>
      </c>
      <c r="B17" s="272"/>
      <c r="C17" s="36" t="s">
        <v>10</v>
      </c>
      <c r="D17" s="37" t="s">
        <v>11</v>
      </c>
      <c r="E17" s="37" t="s">
        <v>10</v>
      </c>
      <c r="F17" s="38" t="s">
        <v>11</v>
      </c>
      <c r="G17" s="39" t="s">
        <v>10</v>
      </c>
      <c r="H17" s="37" t="s">
        <v>11</v>
      </c>
      <c r="I17" s="37" t="s">
        <v>10</v>
      </c>
      <c r="J17" s="40" t="s">
        <v>11</v>
      </c>
      <c r="K17" s="36" t="s">
        <v>10</v>
      </c>
      <c r="L17" s="37" t="s">
        <v>11</v>
      </c>
      <c r="M17" s="37" t="s">
        <v>10</v>
      </c>
      <c r="N17" s="38" t="s">
        <v>11</v>
      </c>
      <c r="O17" s="36" t="s">
        <v>10</v>
      </c>
      <c r="P17" s="37" t="s">
        <v>11</v>
      </c>
      <c r="Q17" s="37" t="s">
        <v>10</v>
      </c>
      <c r="R17" s="38" t="s">
        <v>11</v>
      </c>
    </row>
    <row r="18" spans="1:18" x14ac:dyDescent="0.25">
      <c r="A18" s="14">
        <v>1</v>
      </c>
      <c r="B18" s="15" t="s">
        <v>56</v>
      </c>
      <c r="C18" s="72">
        <v>4</v>
      </c>
      <c r="D18" s="73"/>
      <c r="E18" s="18">
        <f>IF(C18&gt;0,C18*34, " ")</f>
        <v>136</v>
      </c>
      <c r="F18" s="19" t="str">
        <f>IF(D18&gt;0,D18*34, " ")</f>
        <v xml:space="preserve"> </v>
      </c>
      <c r="G18" s="73">
        <v>3</v>
      </c>
      <c r="H18" s="73"/>
      <c r="I18" s="18">
        <f>IF(G18&gt;0,G18*34, " ")</f>
        <v>102</v>
      </c>
      <c r="J18" s="19" t="str">
        <f>IF(H18&gt;0,H18*34, " ")</f>
        <v xml:space="preserve"> </v>
      </c>
      <c r="K18" s="74"/>
      <c r="L18" s="75"/>
      <c r="M18" s="18" t="str">
        <f>IF(K18&gt;0,K18*32, " ")</f>
        <v xml:space="preserve"> </v>
      </c>
      <c r="N18" s="19" t="str">
        <f>IF(L18&gt;0,L18*32, " ")</f>
        <v xml:space="preserve"> </v>
      </c>
      <c r="O18" s="21">
        <f>IF(C18+G18+K18&gt;0,C18+G18+K18, " ")</f>
        <v>7</v>
      </c>
      <c r="P18" s="22" t="str">
        <f>IF(D18+H18+L18&gt;0, D18+H18+L18, " ")</f>
        <v xml:space="preserve"> </v>
      </c>
      <c r="Q18" s="22">
        <f>IF(O18&lt;&gt;" ", (IF(E18&lt;&gt;" ", E18, 0)+IF(I18&lt;&gt;" ", I18, 0)+IF(M18&lt;&gt;" ", M18, 0)), " ")</f>
        <v>238</v>
      </c>
      <c r="R18" s="23" t="str">
        <f>IF(P18&lt;&gt;" ", (IF(F18&lt;&gt;" ", F18, 0)+IF(J18&lt;&gt;" ", J18, 0)+IF(N18&lt;&gt;" ", N18, 0)), " ")</f>
        <v xml:space="preserve"> </v>
      </c>
    </row>
    <row r="19" spans="1:18" x14ac:dyDescent="0.25">
      <c r="A19" s="24">
        <v>2</v>
      </c>
      <c r="B19" s="25" t="s">
        <v>57</v>
      </c>
      <c r="C19" s="41">
        <v>2</v>
      </c>
      <c r="D19" s="42"/>
      <c r="E19" s="28">
        <f>IF(C19&gt;0,C19*34, " ")</f>
        <v>68</v>
      </c>
      <c r="F19" s="29" t="str">
        <f>IF(D19&gt;0,D19*34, " ")</f>
        <v xml:space="preserve"> </v>
      </c>
      <c r="G19" s="42">
        <v>2</v>
      </c>
      <c r="H19" s="42"/>
      <c r="I19" s="28">
        <f>IF(G19&gt;0,G19*34, " ")</f>
        <v>68</v>
      </c>
      <c r="J19" s="29" t="str">
        <f>IF(H19&gt;0,H19*34, " ")</f>
        <v xml:space="preserve"> </v>
      </c>
      <c r="K19" s="41">
        <v>2</v>
      </c>
      <c r="L19" s="42"/>
      <c r="M19" s="28">
        <f>IF(K19&gt;0,K19*32, " ")</f>
        <v>64</v>
      </c>
      <c r="N19" s="29" t="str">
        <f>IF(L19&gt;0,L19*32, " ")</f>
        <v xml:space="preserve"> </v>
      </c>
      <c r="O19" s="31">
        <f t="shared" ref="O19:O24" si="16">IF(C19+G19+K19&gt;0,C19+G19+K19, " ")</f>
        <v>6</v>
      </c>
      <c r="P19" s="28" t="str">
        <f t="shared" ref="P19:P24" si="17">IF(D19+H19+L19&gt;0, D19+H19+L19, " ")</f>
        <v xml:space="preserve"> </v>
      </c>
      <c r="Q19" s="28">
        <f t="shared" ref="Q19:R24" si="18">IF(O19&lt;&gt;" ", (IF(E19&lt;&gt;" ", E19, 0)+IF(I19&lt;&gt;" ", I19, 0)+IF(M19&lt;&gt;" ", M19, 0)), " ")</f>
        <v>200</v>
      </c>
      <c r="R19" s="29" t="str">
        <f t="shared" si="18"/>
        <v xml:space="preserve"> </v>
      </c>
    </row>
    <row r="20" spans="1:18" x14ac:dyDescent="0.25">
      <c r="A20" s="24">
        <v>3</v>
      </c>
      <c r="B20" s="25" t="s">
        <v>22</v>
      </c>
      <c r="C20" s="41">
        <v>2</v>
      </c>
      <c r="D20" s="42"/>
      <c r="E20" s="28">
        <f t="shared" ref="E20:F26" si="19">IF(C20&gt;0,C20*34, " ")</f>
        <v>68</v>
      </c>
      <c r="F20" s="29" t="str">
        <f t="shared" si="19"/>
        <v xml:space="preserve"> </v>
      </c>
      <c r="G20" s="42"/>
      <c r="H20" s="42"/>
      <c r="I20" s="28" t="str">
        <f t="shared" ref="I20:J26" si="20">IF(G20&gt;0,G20*34, " ")</f>
        <v xml:space="preserve"> </v>
      </c>
      <c r="J20" s="29" t="str">
        <f t="shared" si="20"/>
        <v xml:space="preserve"> </v>
      </c>
      <c r="K20" s="41"/>
      <c r="L20" s="42"/>
      <c r="M20" s="28" t="str">
        <f t="shared" ref="M20:N26" si="21">IF(K20&gt;0,K20*32, " ")</f>
        <v xml:space="preserve"> </v>
      </c>
      <c r="N20" s="29" t="str">
        <f t="shared" si="21"/>
        <v xml:space="preserve"> </v>
      </c>
      <c r="O20" s="31">
        <f t="shared" si="16"/>
        <v>2</v>
      </c>
      <c r="P20" s="28" t="str">
        <f t="shared" si="17"/>
        <v xml:space="preserve"> </v>
      </c>
      <c r="Q20" s="28">
        <f t="shared" si="18"/>
        <v>68</v>
      </c>
      <c r="R20" s="29" t="str">
        <f t="shared" si="18"/>
        <v xml:space="preserve"> </v>
      </c>
    </row>
    <row r="21" spans="1:18" x14ac:dyDescent="0.25">
      <c r="A21" s="24">
        <v>4</v>
      </c>
      <c r="B21" s="25" t="s">
        <v>70</v>
      </c>
      <c r="C21" s="41">
        <v>2</v>
      </c>
      <c r="D21" s="42"/>
      <c r="E21" s="28">
        <f t="shared" si="19"/>
        <v>68</v>
      </c>
      <c r="F21" s="29" t="str">
        <f t="shared" si="19"/>
        <v xml:space="preserve"> </v>
      </c>
      <c r="G21" s="42">
        <v>3</v>
      </c>
      <c r="H21" s="42"/>
      <c r="I21" s="28">
        <f t="shared" si="20"/>
        <v>102</v>
      </c>
      <c r="J21" s="29" t="str">
        <f t="shared" si="20"/>
        <v xml:space="preserve"> </v>
      </c>
      <c r="K21" s="41"/>
      <c r="L21" s="42"/>
      <c r="M21" s="28" t="str">
        <f t="shared" si="21"/>
        <v xml:space="preserve"> </v>
      </c>
      <c r="N21" s="29" t="str">
        <f t="shared" si="21"/>
        <v xml:space="preserve"> </v>
      </c>
      <c r="O21" s="31">
        <f t="shared" si="16"/>
        <v>5</v>
      </c>
      <c r="P21" s="28" t="str">
        <f t="shared" si="17"/>
        <v xml:space="preserve"> </v>
      </c>
      <c r="Q21" s="28">
        <f t="shared" si="18"/>
        <v>170</v>
      </c>
      <c r="R21" s="29" t="str">
        <f t="shared" si="18"/>
        <v xml:space="preserve"> </v>
      </c>
    </row>
    <row r="22" spans="1:18" x14ac:dyDescent="0.25">
      <c r="A22" s="24">
        <v>5</v>
      </c>
      <c r="B22" s="25" t="s">
        <v>71</v>
      </c>
      <c r="C22" s="41"/>
      <c r="D22" s="42"/>
      <c r="E22" s="28"/>
      <c r="F22" s="29"/>
      <c r="G22" s="42">
        <v>2</v>
      </c>
      <c r="H22" s="42"/>
      <c r="I22" s="28">
        <f t="shared" si="20"/>
        <v>68</v>
      </c>
      <c r="J22" s="29"/>
      <c r="K22" s="41"/>
      <c r="L22" s="42"/>
      <c r="M22" s="28"/>
      <c r="N22" s="29"/>
      <c r="O22" s="31">
        <f t="shared" si="16"/>
        <v>2</v>
      </c>
      <c r="P22" s="28" t="str">
        <f t="shared" si="17"/>
        <v xml:space="preserve"> </v>
      </c>
      <c r="Q22" s="28">
        <f t="shared" si="18"/>
        <v>68</v>
      </c>
      <c r="R22" s="29" t="str">
        <f t="shared" si="18"/>
        <v xml:space="preserve"> </v>
      </c>
    </row>
    <row r="23" spans="1:18" x14ac:dyDescent="0.25">
      <c r="A23" s="24">
        <v>6</v>
      </c>
      <c r="B23" s="25" t="s">
        <v>53</v>
      </c>
      <c r="C23" s="41"/>
      <c r="D23" s="42"/>
      <c r="E23" s="28" t="str">
        <f t="shared" si="19"/>
        <v xml:space="preserve"> </v>
      </c>
      <c r="F23" s="29" t="str">
        <f t="shared" si="19"/>
        <v xml:space="preserve"> </v>
      </c>
      <c r="G23" s="42"/>
      <c r="H23" s="42"/>
      <c r="I23" s="28" t="str">
        <f t="shared" si="20"/>
        <v xml:space="preserve"> </v>
      </c>
      <c r="J23" s="29" t="str">
        <f t="shared" si="20"/>
        <v xml:space="preserve"> </v>
      </c>
      <c r="K23" s="41">
        <v>2</v>
      </c>
      <c r="L23" s="42"/>
      <c r="M23" s="28">
        <f t="shared" si="21"/>
        <v>64</v>
      </c>
      <c r="N23" s="29" t="str">
        <f t="shared" si="21"/>
        <v xml:space="preserve"> </v>
      </c>
      <c r="O23" s="31">
        <f t="shared" si="16"/>
        <v>2</v>
      </c>
      <c r="P23" s="28" t="str">
        <f t="shared" si="17"/>
        <v xml:space="preserve"> </v>
      </c>
      <c r="Q23" s="28">
        <f t="shared" si="18"/>
        <v>64</v>
      </c>
      <c r="R23" s="29" t="str">
        <f t="shared" si="18"/>
        <v xml:space="preserve"> </v>
      </c>
    </row>
    <row r="24" spans="1:18" x14ac:dyDescent="0.25">
      <c r="A24" s="24">
        <v>7</v>
      </c>
      <c r="B24" s="25" t="s">
        <v>32</v>
      </c>
      <c r="C24" s="41"/>
      <c r="D24" s="42">
        <v>6</v>
      </c>
      <c r="E24" s="28" t="str">
        <f t="shared" si="19"/>
        <v xml:space="preserve"> </v>
      </c>
      <c r="F24" s="29">
        <f t="shared" si="19"/>
        <v>204</v>
      </c>
      <c r="G24" s="42"/>
      <c r="H24" s="42">
        <v>12</v>
      </c>
      <c r="I24" s="28" t="str">
        <f t="shared" si="20"/>
        <v xml:space="preserve"> </v>
      </c>
      <c r="J24" s="29">
        <f t="shared" si="20"/>
        <v>408</v>
      </c>
      <c r="K24" s="41"/>
      <c r="L24" s="42">
        <v>18</v>
      </c>
      <c r="M24" s="28" t="str">
        <f t="shared" si="21"/>
        <v xml:space="preserve"> </v>
      </c>
      <c r="N24" s="29">
        <f t="shared" si="21"/>
        <v>576</v>
      </c>
      <c r="O24" s="31" t="str">
        <f t="shared" si="16"/>
        <v xml:space="preserve"> </v>
      </c>
      <c r="P24" s="28">
        <f t="shared" si="17"/>
        <v>36</v>
      </c>
      <c r="Q24" s="28" t="str">
        <f t="shared" si="18"/>
        <v xml:space="preserve"> </v>
      </c>
      <c r="R24" s="29">
        <f t="shared" si="18"/>
        <v>1188</v>
      </c>
    </row>
    <row r="25" spans="1:18" x14ac:dyDescent="0.25">
      <c r="A25" s="24"/>
      <c r="B25" s="25" t="s">
        <v>33</v>
      </c>
      <c r="C25" s="41"/>
      <c r="D25" s="42"/>
      <c r="E25" s="28"/>
      <c r="F25" s="29"/>
      <c r="G25" s="42"/>
      <c r="H25" s="42"/>
      <c r="I25" s="28"/>
      <c r="J25" s="29"/>
      <c r="K25" s="41"/>
      <c r="L25" s="42"/>
      <c r="M25" s="28"/>
      <c r="N25" s="29"/>
      <c r="O25" s="31"/>
      <c r="P25" s="28"/>
      <c r="Q25" s="28"/>
      <c r="R25" s="29"/>
    </row>
    <row r="26" spans="1:18" ht="15.75" thickBot="1" x14ac:dyDescent="0.3">
      <c r="A26" s="24"/>
      <c r="B26" s="25" t="s">
        <v>99</v>
      </c>
      <c r="C26" s="41"/>
      <c r="D26" s="42"/>
      <c r="E26" s="28" t="str">
        <f t="shared" si="19"/>
        <v xml:space="preserve"> </v>
      </c>
      <c r="F26" s="29" t="str">
        <f t="shared" si="19"/>
        <v xml:space="preserve"> </v>
      </c>
      <c r="G26" s="42"/>
      <c r="H26" s="42"/>
      <c r="I26" s="28" t="str">
        <f t="shared" si="20"/>
        <v xml:space="preserve"> </v>
      </c>
      <c r="J26" s="29" t="str">
        <f t="shared" si="20"/>
        <v xml:space="preserve"> </v>
      </c>
      <c r="K26" s="41"/>
      <c r="L26" s="42"/>
      <c r="M26" s="28" t="str">
        <f t="shared" si="21"/>
        <v xml:space="preserve"> </v>
      </c>
      <c r="N26" s="35" t="str">
        <f t="shared" si="21"/>
        <v xml:space="preserve"> </v>
      </c>
      <c r="O26" s="71"/>
      <c r="P26" s="34"/>
      <c r="Q26" s="34"/>
      <c r="R26" s="35"/>
    </row>
    <row r="27" spans="1:18" ht="15.75" thickBot="1" x14ac:dyDescent="0.3">
      <c r="A27" s="273" t="s">
        <v>34</v>
      </c>
      <c r="B27" s="274"/>
      <c r="C27" s="49">
        <f>SUM(C7:C14)</f>
        <v>13</v>
      </c>
      <c r="D27" s="47">
        <f t="shared" ref="D27:R27" si="22">SUM(D7:D16)</f>
        <v>2</v>
      </c>
      <c r="E27" s="162">
        <f>SUM(E7:E14)</f>
        <v>442</v>
      </c>
      <c r="F27" s="48">
        <f t="shared" si="22"/>
        <v>68</v>
      </c>
      <c r="G27" s="49">
        <f>SUM(G7:G14)</f>
        <v>9</v>
      </c>
      <c r="H27" s="47">
        <f t="shared" si="22"/>
        <v>0</v>
      </c>
      <c r="I27" s="162">
        <f>SUM(I7:I14)</f>
        <v>306</v>
      </c>
      <c r="J27" s="48">
        <f t="shared" si="22"/>
        <v>0</v>
      </c>
      <c r="K27" s="49">
        <f>SUM(K7:K15)</f>
        <v>11</v>
      </c>
      <c r="L27" s="47">
        <f t="shared" si="22"/>
        <v>0</v>
      </c>
      <c r="M27" s="162">
        <f>SUM(M7:M14)</f>
        <v>352</v>
      </c>
      <c r="N27" s="48">
        <f t="shared" si="22"/>
        <v>0</v>
      </c>
      <c r="O27" s="50">
        <f>SUM(O7:O14)</f>
        <v>33</v>
      </c>
      <c r="P27" s="51">
        <f t="shared" si="22"/>
        <v>2</v>
      </c>
      <c r="Q27" s="166">
        <f>SUM(Q7:Q14)</f>
        <v>1100</v>
      </c>
      <c r="R27" s="52">
        <f t="shared" si="22"/>
        <v>68</v>
      </c>
    </row>
    <row r="28" spans="1:18" ht="15.75" thickBot="1" x14ac:dyDescent="0.3">
      <c r="A28" s="275" t="s">
        <v>35</v>
      </c>
      <c r="B28" s="276"/>
      <c r="C28" s="53">
        <f t="shared" ref="C28:R28" si="23">SUM(C18:C26)</f>
        <v>10</v>
      </c>
      <c r="D28" s="54">
        <f t="shared" si="23"/>
        <v>6</v>
      </c>
      <c r="E28" s="54">
        <f t="shared" si="23"/>
        <v>340</v>
      </c>
      <c r="F28" s="55">
        <f t="shared" si="23"/>
        <v>204</v>
      </c>
      <c r="G28" s="53">
        <f t="shared" si="23"/>
        <v>10</v>
      </c>
      <c r="H28" s="54">
        <f t="shared" si="23"/>
        <v>12</v>
      </c>
      <c r="I28" s="54">
        <f t="shared" si="23"/>
        <v>340</v>
      </c>
      <c r="J28" s="55">
        <f t="shared" si="23"/>
        <v>408</v>
      </c>
      <c r="K28" s="53">
        <f t="shared" si="23"/>
        <v>4</v>
      </c>
      <c r="L28" s="54">
        <f t="shared" si="23"/>
        <v>18</v>
      </c>
      <c r="M28" s="54">
        <f t="shared" si="23"/>
        <v>128</v>
      </c>
      <c r="N28" s="55">
        <f t="shared" si="23"/>
        <v>576</v>
      </c>
      <c r="O28" s="53">
        <f t="shared" si="23"/>
        <v>24</v>
      </c>
      <c r="P28" s="54">
        <f t="shared" si="23"/>
        <v>36</v>
      </c>
      <c r="Q28" s="54">
        <f t="shared" si="23"/>
        <v>808</v>
      </c>
      <c r="R28" s="55">
        <f t="shared" si="23"/>
        <v>1188</v>
      </c>
    </row>
    <row r="29" spans="1:18" ht="16.5" thickTop="1" thickBot="1" x14ac:dyDescent="0.3">
      <c r="A29" s="277" t="s">
        <v>36</v>
      </c>
      <c r="B29" s="278"/>
      <c r="C29" s="62">
        <f>C27+C28</f>
        <v>23</v>
      </c>
      <c r="D29" s="61">
        <f t="shared" ref="D29:R29" si="24">D27+D28</f>
        <v>8</v>
      </c>
      <c r="E29" s="61">
        <f t="shared" si="24"/>
        <v>782</v>
      </c>
      <c r="F29" s="56">
        <f t="shared" si="24"/>
        <v>272</v>
      </c>
      <c r="G29" s="62">
        <f t="shared" si="24"/>
        <v>19</v>
      </c>
      <c r="H29" s="61">
        <f t="shared" si="24"/>
        <v>12</v>
      </c>
      <c r="I29" s="61">
        <f t="shared" si="24"/>
        <v>646</v>
      </c>
      <c r="J29" s="56">
        <f t="shared" si="24"/>
        <v>408</v>
      </c>
      <c r="K29" s="62">
        <f t="shared" si="24"/>
        <v>15</v>
      </c>
      <c r="L29" s="61">
        <f t="shared" si="24"/>
        <v>18</v>
      </c>
      <c r="M29" s="61">
        <f t="shared" si="24"/>
        <v>480</v>
      </c>
      <c r="N29" s="56">
        <f t="shared" si="24"/>
        <v>576</v>
      </c>
      <c r="O29" s="62">
        <f t="shared" si="24"/>
        <v>57</v>
      </c>
      <c r="P29" s="61">
        <f t="shared" si="24"/>
        <v>38</v>
      </c>
      <c r="Q29" s="61">
        <f t="shared" si="24"/>
        <v>1908</v>
      </c>
      <c r="R29" s="56">
        <f t="shared" si="24"/>
        <v>1256</v>
      </c>
    </row>
    <row r="30" spans="1:18" ht="16.5" thickTop="1" thickBot="1" x14ac:dyDescent="0.3">
      <c r="A30" s="337"/>
      <c r="B30" s="317"/>
      <c r="C30" s="299">
        <f>C29+D29</f>
        <v>31</v>
      </c>
      <c r="D30" s="336"/>
      <c r="E30" s="301">
        <f>E29+F29</f>
        <v>1054</v>
      </c>
      <c r="F30" s="335"/>
      <c r="G30" s="299">
        <f>G29+H29</f>
        <v>31</v>
      </c>
      <c r="H30" s="336"/>
      <c r="I30" s="301">
        <f>I29+J29</f>
        <v>1054</v>
      </c>
      <c r="J30" s="335"/>
      <c r="K30" s="299">
        <f>K29+L29</f>
        <v>33</v>
      </c>
      <c r="L30" s="336"/>
      <c r="M30" s="301">
        <f>M29+N29</f>
        <v>1056</v>
      </c>
      <c r="N30" s="335"/>
      <c r="O30" s="299">
        <f>O29+P29</f>
        <v>95</v>
      </c>
      <c r="P30" s="336"/>
      <c r="Q30" s="301">
        <f>Q29+R29</f>
        <v>3164</v>
      </c>
      <c r="R30" s="335"/>
    </row>
    <row r="31" spans="1:18" ht="15.75" thickTop="1" x14ac:dyDescent="0.25">
      <c r="A31" s="57"/>
      <c r="B31" s="58"/>
      <c r="C31" s="59"/>
      <c r="D31" s="59"/>
      <c r="E31" s="59"/>
      <c r="F31" s="59"/>
      <c r="G31" s="59"/>
      <c r="H31" s="59"/>
      <c r="I31" s="59"/>
      <c r="J31" s="1"/>
      <c r="K31" s="59"/>
      <c r="L31" s="59"/>
      <c r="M31" s="59"/>
      <c r="N31" s="59"/>
      <c r="O31" s="59"/>
      <c r="P31" s="59"/>
      <c r="Q31" s="59"/>
      <c r="R31" s="59"/>
    </row>
    <row r="32" spans="1:18" ht="33.4" customHeight="1" x14ac:dyDescent="0.25">
      <c r="A32" s="1"/>
      <c r="B32" s="304" t="s">
        <v>80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</row>
    <row r="33" spans="1:18" x14ac:dyDescent="0.25">
      <c r="A33" s="1"/>
      <c r="B33" s="149" t="s">
        <v>102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  <c r="Q33" s="1"/>
      <c r="R33" s="2"/>
    </row>
    <row r="34" spans="1:18" x14ac:dyDescent="0.25">
      <c r="A34" s="1"/>
      <c r="B34" s="152" t="s">
        <v>105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  <c r="Q34" s="1"/>
      <c r="R34" s="2"/>
    </row>
  </sheetData>
  <mergeCells count="29">
    <mergeCell ref="A1:G1"/>
    <mergeCell ref="A2:G2"/>
    <mergeCell ref="A4:B5"/>
    <mergeCell ref="C4:F4"/>
    <mergeCell ref="G4:J4"/>
    <mergeCell ref="O4:R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M30:N30"/>
    <mergeCell ref="O30:P30"/>
    <mergeCell ref="B32:R32"/>
    <mergeCell ref="A6:B6"/>
    <mergeCell ref="A17:B17"/>
    <mergeCell ref="A27:B27"/>
    <mergeCell ref="A28:B28"/>
    <mergeCell ref="A29:B30"/>
    <mergeCell ref="C30:D30"/>
    <mergeCell ref="Q30:R30"/>
    <mergeCell ref="E30:F30"/>
    <mergeCell ref="G30:H30"/>
    <mergeCell ref="I30:J30"/>
    <mergeCell ref="K30:L30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workbookViewId="0">
      <selection activeCell="A2" sqref="A2:G2"/>
    </sheetView>
  </sheetViews>
  <sheetFormatPr defaultRowHeight="15" x14ac:dyDescent="0.25"/>
  <cols>
    <col min="1" max="1" width="4" customWidth="1"/>
    <col min="2" max="2" width="38.42578125" customWidth="1"/>
    <col min="3" max="18" width="6.85546875" customWidth="1"/>
  </cols>
  <sheetData>
    <row r="1" spans="1:18" x14ac:dyDescent="0.25">
      <c r="A1" s="292" t="s">
        <v>0</v>
      </c>
      <c r="B1" s="329"/>
      <c r="C1" s="329"/>
      <c r="D1" s="329"/>
      <c r="E1" s="329"/>
      <c r="F1" s="329"/>
      <c r="G1" s="329"/>
      <c r="H1" s="1"/>
      <c r="I1" s="1"/>
      <c r="J1" s="1"/>
      <c r="K1" s="1"/>
      <c r="L1" s="1"/>
      <c r="M1" s="1"/>
      <c r="N1" s="1"/>
      <c r="O1" s="1"/>
      <c r="P1" s="2"/>
      <c r="Q1" s="1"/>
      <c r="R1" s="2"/>
    </row>
    <row r="2" spans="1:18" x14ac:dyDescent="0.25">
      <c r="A2" s="293" t="s">
        <v>72</v>
      </c>
      <c r="B2" s="330"/>
      <c r="C2" s="330"/>
      <c r="D2" s="330"/>
      <c r="E2" s="330"/>
      <c r="F2" s="330"/>
      <c r="G2" s="330"/>
      <c r="H2" s="93"/>
      <c r="I2" s="93"/>
      <c r="J2" s="93"/>
      <c r="K2" s="93"/>
      <c r="L2" s="93"/>
      <c r="M2" s="1"/>
      <c r="N2" s="1"/>
      <c r="O2" s="1"/>
      <c r="P2" s="2"/>
      <c r="Q2" s="1"/>
      <c r="R2" s="2"/>
    </row>
    <row r="3" spans="1:18" ht="15.75" thickBot="1" x14ac:dyDescent="0.3">
      <c r="A3" s="3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1"/>
      <c r="R3" s="2"/>
    </row>
    <row r="4" spans="1:18" ht="15.75" thickTop="1" x14ac:dyDescent="0.25">
      <c r="A4" s="345" t="s">
        <v>1</v>
      </c>
      <c r="B4" s="294"/>
      <c r="C4" s="344" t="s">
        <v>2</v>
      </c>
      <c r="D4" s="281"/>
      <c r="E4" s="281"/>
      <c r="F4" s="291"/>
      <c r="G4" s="346" t="s">
        <v>3</v>
      </c>
      <c r="H4" s="281"/>
      <c r="I4" s="281"/>
      <c r="J4" s="281"/>
      <c r="K4" s="344" t="s">
        <v>4</v>
      </c>
      <c r="L4" s="281"/>
      <c r="M4" s="281"/>
      <c r="N4" s="291"/>
      <c r="O4" s="338" t="s">
        <v>6</v>
      </c>
      <c r="P4" s="283"/>
      <c r="Q4" s="283"/>
      <c r="R4" s="284"/>
    </row>
    <row r="5" spans="1:18" x14ac:dyDescent="0.25">
      <c r="A5" s="295"/>
      <c r="B5" s="296"/>
      <c r="C5" s="339" t="s">
        <v>7</v>
      </c>
      <c r="D5" s="340"/>
      <c r="E5" s="341" t="s">
        <v>8</v>
      </c>
      <c r="F5" s="342"/>
      <c r="G5" s="343" t="s">
        <v>7</v>
      </c>
      <c r="H5" s="340"/>
      <c r="I5" s="341" t="s">
        <v>8</v>
      </c>
      <c r="J5" s="343"/>
      <c r="K5" s="339" t="s">
        <v>7</v>
      </c>
      <c r="L5" s="340"/>
      <c r="M5" s="341" t="s">
        <v>8</v>
      </c>
      <c r="N5" s="342"/>
      <c r="O5" s="339" t="s">
        <v>7</v>
      </c>
      <c r="P5" s="340"/>
      <c r="Q5" s="341" t="s">
        <v>8</v>
      </c>
      <c r="R5" s="342"/>
    </row>
    <row r="6" spans="1:18" ht="15.75" thickBot="1" x14ac:dyDescent="0.3">
      <c r="A6" s="269" t="s">
        <v>9</v>
      </c>
      <c r="B6" s="270"/>
      <c r="C6" s="5" t="s">
        <v>10</v>
      </c>
      <c r="D6" s="6" t="s">
        <v>11</v>
      </c>
      <c r="E6" s="6" t="s">
        <v>10</v>
      </c>
      <c r="F6" s="7" t="s">
        <v>11</v>
      </c>
      <c r="G6" s="8" t="s">
        <v>10</v>
      </c>
      <c r="H6" s="6" t="s">
        <v>11</v>
      </c>
      <c r="I6" s="6" t="s">
        <v>10</v>
      </c>
      <c r="J6" s="9" t="s">
        <v>11</v>
      </c>
      <c r="K6" s="5" t="s">
        <v>10</v>
      </c>
      <c r="L6" s="6" t="s">
        <v>11</v>
      </c>
      <c r="M6" s="6" t="s">
        <v>10</v>
      </c>
      <c r="N6" s="7" t="s">
        <v>11</v>
      </c>
      <c r="O6" s="10" t="s">
        <v>10</v>
      </c>
      <c r="P6" s="11" t="s">
        <v>11</v>
      </c>
      <c r="Q6" s="11" t="s">
        <v>10</v>
      </c>
      <c r="R6" s="12" t="s">
        <v>11</v>
      </c>
    </row>
    <row r="7" spans="1:18" x14ac:dyDescent="0.25">
      <c r="A7" s="14">
        <v>1</v>
      </c>
      <c r="B7" s="15" t="s">
        <v>12</v>
      </c>
      <c r="C7" s="16">
        <v>3</v>
      </c>
      <c r="D7" s="17"/>
      <c r="E7" s="18">
        <f>IF(C7&gt;0,C7*34, " ")</f>
        <v>102</v>
      </c>
      <c r="F7" s="19" t="str">
        <f>IF(D7&gt;0,D7*34, " ")</f>
        <v xml:space="preserve"> </v>
      </c>
      <c r="G7" s="20">
        <v>2</v>
      </c>
      <c r="H7" s="17"/>
      <c r="I7" s="18">
        <f>IF(G7&gt;0,G7*34, " ")</f>
        <v>68</v>
      </c>
      <c r="J7" s="19" t="str">
        <f>IF(H7&gt;0,H7*34, " ")</f>
        <v xml:space="preserve"> </v>
      </c>
      <c r="K7" s="16">
        <v>2</v>
      </c>
      <c r="L7" s="17"/>
      <c r="M7" s="18">
        <f>IF(K7&gt;0,K7*32, " ")</f>
        <v>64</v>
      </c>
      <c r="N7" s="19" t="str">
        <f>IF(L7&gt;0,L7*32, " ")</f>
        <v xml:space="preserve"> </v>
      </c>
      <c r="O7" s="21">
        <f t="shared" ref="O7:O12" si="0">IF(C7+G7+K7&gt;0,C7+G7+K7, " ")</f>
        <v>7</v>
      </c>
      <c r="P7" s="22" t="str">
        <f>IF(D7+H7+L7&gt;0, D7+H7+L7, " ")</f>
        <v xml:space="preserve"> </v>
      </c>
      <c r="Q7" s="22">
        <f>IF(O7&lt;&gt;" ", (IF(E7&lt;&gt;" ", E7, 0)+IF(I7&lt;&gt;" ", I7, 0)+IF(M7&lt;&gt;" ", M7, 0)), " ")</f>
        <v>234</v>
      </c>
      <c r="R7" s="76" t="str">
        <f>IF(P7&lt;&gt;" ", (IF(F7&lt;&gt;" ", F7, 0)+IF(J7&lt;&gt;" ", J7, 0)+IF(N7&lt;&gt;" ", N7, 0)), " ")</f>
        <v xml:space="preserve"> </v>
      </c>
    </row>
    <row r="8" spans="1:18" x14ac:dyDescent="0.25">
      <c r="A8" s="14">
        <v>2</v>
      </c>
      <c r="B8" s="25" t="s">
        <v>13</v>
      </c>
      <c r="C8" s="26">
        <v>2</v>
      </c>
      <c r="D8" s="27"/>
      <c r="E8" s="28">
        <f>IF(C8&gt;0,C8*34, " ")</f>
        <v>68</v>
      </c>
      <c r="F8" s="29" t="str">
        <f>IF(D8&gt;0,D8*34, " ")</f>
        <v xml:space="preserve"> </v>
      </c>
      <c r="G8" s="30">
        <v>2</v>
      </c>
      <c r="H8" s="27"/>
      <c r="I8" s="28">
        <f>IF(G8&gt;0,G8*34, " ")</f>
        <v>68</v>
      </c>
      <c r="J8" s="29" t="str">
        <f>IF(H8&gt;0,H8*34, " ")</f>
        <v xml:space="preserve"> </v>
      </c>
      <c r="K8" s="26">
        <v>2</v>
      </c>
      <c r="L8" s="27"/>
      <c r="M8" s="28">
        <f>IF(K8&gt;0,K8*32, " ")</f>
        <v>64</v>
      </c>
      <c r="N8" s="29" t="str">
        <f>IF(L8&gt;0,L8*32, " ")</f>
        <v xml:space="preserve"> </v>
      </c>
      <c r="O8" s="31">
        <f t="shared" si="0"/>
        <v>6</v>
      </c>
      <c r="P8" s="28" t="str">
        <f t="shared" ref="P8:P12" si="1">IF(D8+H8+L8&gt;0, D8+H8+L8, " ")</f>
        <v xml:space="preserve"> </v>
      </c>
      <c r="Q8" s="28">
        <f t="shared" ref="Q8:R12" si="2">IF(O8&lt;&gt;" ", (IF(E8&lt;&gt;" ", E8, 0)+IF(I8&lt;&gt;" ", I8, 0)+IF(M8&lt;&gt;" ", M8, 0)), " ")</f>
        <v>200</v>
      </c>
      <c r="R8" s="29" t="str">
        <f t="shared" si="2"/>
        <v xml:space="preserve"> </v>
      </c>
    </row>
    <row r="9" spans="1:18" x14ac:dyDescent="0.25">
      <c r="A9" s="14">
        <v>3</v>
      </c>
      <c r="B9" s="25" t="s">
        <v>14</v>
      </c>
      <c r="C9" s="26">
        <v>2</v>
      </c>
      <c r="D9" s="27"/>
      <c r="E9" s="28">
        <f t="shared" ref="E9:F12" si="3">IF(C9&gt;0,C9*34, " ")</f>
        <v>68</v>
      </c>
      <c r="F9" s="29" t="str">
        <f t="shared" si="3"/>
        <v xml:space="preserve"> </v>
      </c>
      <c r="G9" s="27">
        <v>2</v>
      </c>
      <c r="H9" s="27"/>
      <c r="I9" s="28">
        <f t="shared" ref="I9:J12" si="4">IF(G9&gt;0,G9*34, " ")</f>
        <v>68</v>
      </c>
      <c r="J9" s="29" t="str">
        <f t="shared" si="4"/>
        <v xml:space="preserve"> </v>
      </c>
      <c r="K9" s="26">
        <v>2</v>
      </c>
      <c r="L9" s="27"/>
      <c r="M9" s="28">
        <f t="shared" ref="M9:N12" si="5">IF(K9&gt;0,K9*32, " ")</f>
        <v>64</v>
      </c>
      <c r="N9" s="29" t="str">
        <f t="shared" si="5"/>
        <v xml:space="preserve"> </v>
      </c>
      <c r="O9" s="31">
        <f t="shared" si="0"/>
        <v>6</v>
      </c>
      <c r="P9" s="28" t="str">
        <f t="shared" si="1"/>
        <v xml:space="preserve"> </v>
      </c>
      <c r="Q9" s="28">
        <f t="shared" si="2"/>
        <v>200</v>
      </c>
      <c r="R9" s="29" t="str">
        <f t="shared" si="2"/>
        <v xml:space="preserve"> </v>
      </c>
    </row>
    <row r="10" spans="1:18" x14ac:dyDescent="0.25">
      <c r="A10" s="14">
        <v>4</v>
      </c>
      <c r="B10" s="32" t="s">
        <v>15</v>
      </c>
      <c r="C10" s="26">
        <v>3</v>
      </c>
      <c r="D10" s="27"/>
      <c r="E10" s="28">
        <f t="shared" si="3"/>
        <v>102</v>
      </c>
      <c r="F10" s="29" t="str">
        <f t="shared" si="3"/>
        <v xml:space="preserve"> </v>
      </c>
      <c r="G10" s="27">
        <v>2</v>
      </c>
      <c r="H10" s="27"/>
      <c r="I10" s="28">
        <f t="shared" si="4"/>
        <v>68</v>
      </c>
      <c r="J10" s="29" t="str">
        <f t="shared" si="4"/>
        <v xml:space="preserve"> </v>
      </c>
      <c r="K10" s="26">
        <v>2</v>
      </c>
      <c r="L10" s="27"/>
      <c r="M10" s="28">
        <f t="shared" si="5"/>
        <v>64</v>
      </c>
      <c r="N10" s="29" t="str">
        <f t="shared" si="5"/>
        <v xml:space="preserve"> </v>
      </c>
      <c r="O10" s="31">
        <f t="shared" si="0"/>
        <v>7</v>
      </c>
      <c r="P10" s="28" t="str">
        <f t="shared" si="1"/>
        <v xml:space="preserve"> </v>
      </c>
      <c r="Q10" s="28">
        <f t="shared" si="2"/>
        <v>234</v>
      </c>
      <c r="R10" s="29" t="str">
        <f t="shared" si="2"/>
        <v xml:space="preserve"> </v>
      </c>
    </row>
    <row r="11" spans="1:18" x14ac:dyDescent="0.25">
      <c r="A11" s="14">
        <v>5</v>
      </c>
      <c r="B11" s="32" t="s">
        <v>16</v>
      </c>
      <c r="C11" s="26"/>
      <c r="D11" s="27">
        <v>2</v>
      </c>
      <c r="E11" s="28" t="str">
        <f t="shared" si="3"/>
        <v xml:space="preserve"> </v>
      </c>
      <c r="F11" s="29">
        <f t="shared" si="3"/>
        <v>68</v>
      </c>
      <c r="G11" s="27"/>
      <c r="H11" s="27"/>
      <c r="I11" s="28" t="str">
        <f t="shared" si="4"/>
        <v xml:space="preserve"> </v>
      </c>
      <c r="J11" s="29" t="str">
        <f t="shared" si="4"/>
        <v xml:space="preserve"> </v>
      </c>
      <c r="K11" s="26"/>
      <c r="L11" s="27"/>
      <c r="M11" s="28" t="str">
        <f t="shared" si="5"/>
        <v xml:space="preserve"> </v>
      </c>
      <c r="N11" s="29" t="str">
        <f t="shared" si="5"/>
        <v xml:space="preserve"> </v>
      </c>
      <c r="O11" s="31" t="str">
        <f t="shared" si="0"/>
        <v xml:space="preserve"> </v>
      </c>
      <c r="P11" s="28">
        <f t="shared" si="1"/>
        <v>2</v>
      </c>
      <c r="Q11" s="28" t="str">
        <f t="shared" si="2"/>
        <v xml:space="preserve"> </v>
      </c>
      <c r="R11" s="29">
        <f t="shared" si="2"/>
        <v>68</v>
      </c>
    </row>
    <row r="12" spans="1:18" x14ac:dyDescent="0.25">
      <c r="A12" s="14">
        <v>6</v>
      </c>
      <c r="B12" s="25" t="s">
        <v>17</v>
      </c>
      <c r="C12" s="26">
        <v>2</v>
      </c>
      <c r="D12" s="27"/>
      <c r="E12" s="28">
        <f t="shared" si="3"/>
        <v>68</v>
      </c>
      <c r="F12" s="29" t="str">
        <f t="shared" si="3"/>
        <v xml:space="preserve"> </v>
      </c>
      <c r="G12" s="27"/>
      <c r="H12" s="27"/>
      <c r="I12" s="28" t="str">
        <f t="shared" si="4"/>
        <v xml:space="preserve"> </v>
      </c>
      <c r="J12" s="29" t="str">
        <f t="shared" si="4"/>
        <v xml:space="preserve"> </v>
      </c>
      <c r="K12" s="26"/>
      <c r="L12" s="27"/>
      <c r="M12" s="28" t="str">
        <f t="shared" si="5"/>
        <v xml:space="preserve"> </v>
      </c>
      <c r="N12" s="29" t="str">
        <f t="shared" si="5"/>
        <v xml:space="preserve"> </v>
      </c>
      <c r="O12" s="31">
        <f t="shared" si="0"/>
        <v>2</v>
      </c>
      <c r="P12" s="28" t="str">
        <f t="shared" si="1"/>
        <v xml:space="preserve"> </v>
      </c>
      <c r="Q12" s="28">
        <f t="shared" si="2"/>
        <v>68</v>
      </c>
      <c r="R12" s="29" t="str">
        <f t="shared" si="2"/>
        <v xml:space="preserve"> </v>
      </c>
    </row>
    <row r="13" spans="1:18" x14ac:dyDescent="0.25">
      <c r="A13" s="14">
        <v>7</v>
      </c>
      <c r="B13" s="25" t="s">
        <v>75</v>
      </c>
      <c r="C13" s="26"/>
      <c r="D13" s="27"/>
      <c r="E13" s="28" t="str">
        <f t="shared" ref="E13:E15" si="6">IF(C13&gt;0,C13*34, " ")</f>
        <v xml:space="preserve"> </v>
      </c>
      <c r="F13" s="29" t="str">
        <f t="shared" ref="F13" si="7">IF(D13&gt;0,D13*34, " ")</f>
        <v xml:space="preserve"> </v>
      </c>
      <c r="G13" s="27"/>
      <c r="H13" s="27"/>
      <c r="I13" s="28" t="str">
        <f t="shared" ref="I13:I15" si="8">IF(G13&gt;0,G13*34, " ")</f>
        <v xml:space="preserve"> </v>
      </c>
      <c r="J13" s="29" t="str">
        <f t="shared" ref="J13" si="9">IF(H13&gt;0,H13*34, " ")</f>
        <v xml:space="preserve"> </v>
      </c>
      <c r="K13" s="26">
        <v>2</v>
      </c>
      <c r="L13" s="27"/>
      <c r="M13" s="28">
        <f t="shared" ref="M13:N16" si="10">IF(K13&gt;0,K13*32, " ")</f>
        <v>64</v>
      </c>
      <c r="N13" s="29" t="str">
        <f t="shared" ref="N13" si="11">IF(L13&gt;0,L13*32, " ")</f>
        <v xml:space="preserve"> </v>
      </c>
      <c r="O13" s="163">
        <v>2</v>
      </c>
      <c r="P13" s="28" t="str">
        <f t="shared" ref="P13" si="12">IF(D13+H13+L13&gt;0, D13+H13+L13, " ")</f>
        <v xml:space="preserve"> </v>
      </c>
      <c r="Q13" s="28">
        <f t="shared" ref="Q13:R16" si="13">IF(O13&lt;&gt;" ", (IF(E13&lt;&gt;" ", E13, 0)+IF(I13&lt;&gt;" ", I13, 0)+IF(M13&lt;&gt;" ", M13, 0)), " ")</f>
        <v>64</v>
      </c>
      <c r="R13" s="29" t="str">
        <f t="shared" ref="R13" si="14">IF(P13&lt;&gt;" ", (IF(F13&lt;&gt;" ", F13, 0)+IF(J13&lt;&gt;" ", J13, 0)+IF(N13&lt;&gt;" ", N13, 0)), " ")</f>
        <v xml:space="preserve"> </v>
      </c>
    </row>
    <row r="14" spans="1:18" x14ac:dyDescent="0.25">
      <c r="A14" s="14">
        <v>8</v>
      </c>
      <c r="B14" s="160" t="s">
        <v>76</v>
      </c>
      <c r="C14" s="26">
        <v>1</v>
      </c>
      <c r="D14" s="27"/>
      <c r="E14" s="28">
        <f t="shared" si="6"/>
        <v>34</v>
      </c>
      <c r="F14" s="29"/>
      <c r="G14" s="27">
        <v>1</v>
      </c>
      <c r="H14" s="27"/>
      <c r="I14" s="28">
        <f t="shared" si="8"/>
        <v>34</v>
      </c>
      <c r="J14" s="29"/>
      <c r="K14" s="30">
        <v>1</v>
      </c>
      <c r="L14" s="27"/>
      <c r="M14" s="28">
        <f t="shared" si="10"/>
        <v>32</v>
      </c>
      <c r="N14" s="29"/>
      <c r="O14" s="163">
        <f>SUM(C14,G14,K14)</f>
        <v>3</v>
      </c>
      <c r="P14" s="170"/>
      <c r="Q14" s="28">
        <f t="shared" si="13"/>
        <v>100</v>
      </c>
      <c r="R14" s="171"/>
    </row>
    <row r="15" spans="1:18" x14ac:dyDescent="0.25">
      <c r="A15" s="14">
        <v>9</v>
      </c>
      <c r="B15" s="161" t="s">
        <v>77</v>
      </c>
      <c r="C15" s="26">
        <v>1</v>
      </c>
      <c r="D15" s="27"/>
      <c r="E15" s="28">
        <f t="shared" si="6"/>
        <v>34</v>
      </c>
      <c r="F15" s="29"/>
      <c r="G15" s="27">
        <v>1</v>
      </c>
      <c r="H15" s="27"/>
      <c r="I15" s="28">
        <f t="shared" si="8"/>
        <v>34</v>
      </c>
      <c r="J15" s="29"/>
      <c r="K15" s="30"/>
      <c r="L15" s="27"/>
      <c r="M15" s="28" t="str">
        <f t="shared" si="10"/>
        <v xml:space="preserve"> </v>
      </c>
      <c r="N15" s="29"/>
      <c r="O15" s="163">
        <v>2</v>
      </c>
      <c r="P15" s="69"/>
      <c r="Q15" s="28">
        <f t="shared" si="13"/>
        <v>68</v>
      </c>
      <c r="R15" s="68"/>
    </row>
    <row r="16" spans="1:18" ht="15.75" thickBot="1" x14ac:dyDescent="0.3">
      <c r="A16" s="14">
        <v>10</v>
      </c>
      <c r="B16" s="25" t="s">
        <v>78</v>
      </c>
      <c r="C16" s="26"/>
      <c r="D16" s="27"/>
      <c r="E16" s="28" t="str">
        <f>IF(C16&gt;0,C16*34, " ")</f>
        <v xml:space="preserve"> </v>
      </c>
      <c r="F16" s="29"/>
      <c r="G16" s="27"/>
      <c r="H16" s="27"/>
      <c r="I16" s="28"/>
      <c r="J16" s="29"/>
      <c r="K16" s="30">
        <v>1</v>
      </c>
      <c r="L16" s="27"/>
      <c r="M16" s="28">
        <f t="shared" si="10"/>
        <v>32</v>
      </c>
      <c r="N16" s="29" t="str">
        <f t="shared" si="10"/>
        <v xml:space="preserve"> </v>
      </c>
      <c r="O16" s="163">
        <v>1</v>
      </c>
      <c r="P16" s="34" t="str">
        <f t="shared" ref="P16" si="15">IF(D16+H16+L16&gt;0, D16+H16+L16, " ")</f>
        <v xml:space="preserve"> </v>
      </c>
      <c r="Q16" s="28">
        <f t="shared" si="13"/>
        <v>32</v>
      </c>
      <c r="R16" s="35" t="str">
        <f t="shared" si="13"/>
        <v xml:space="preserve"> </v>
      </c>
    </row>
    <row r="17" spans="1:18" ht="15.75" thickBot="1" x14ac:dyDescent="0.3">
      <c r="A17" s="271" t="s">
        <v>19</v>
      </c>
      <c r="B17" s="272"/>
      <c r="C17" s="36" t="s">
        <v>10</v>
      </c>
      <c r="D17" s="37" t="s">
        <v>11</v>
      </c>
      <c r="E17" s="37" t="s">
        <v>10</v>
      </c>
      <c r="F17" s="38" t="s">
        <v>11</v>
      </c>
      <c r="G17" s="39" t="s">
        <v>10</v>
      </c>
      <c r="H17" s="37" t="s">
        <v>11</v>
      </c>
      <c r="I17" s="37" t="s">
        <v>10</v>
      </c>
      <c r="J17" s="40" t="s">
        <v>11</v>
      </c>
      <c r="K17" s="36" t="s">
        <v>10</v>
      </c>
      <c r="L17" s="37" t="s">
        <v>11</v>
      </c>
      <c r="M17" s="37" t="s">
        <v>10</v>
      </c>
      <c r="N17" s="38" t="s">
        <v>11</v>
      </c>
      <c r="O17" s="39" t="s">
        <v>10</v>
      </c>
      <c r="P17" s="37" t="s">
        <v>11</v>
      </c>
      <c r="Q17" s="37" t="s">
        <v>10</v>
      </c>
      <c r="R17" s="38" t="s">
        <v>11</v>
      </c>
    </row>
    <row r="18" spans="1:18" x14ac:dyDescent="0.25">
      <c r="A18" s="14">
        <v>1</v>
      </c>
      <c r="B18" s="15" t="s">
        <v>56</v>
      </c>
      <c r="C18" s="72">
        <v>4</v>
      </c>
      <c r="D18" s="73"/>
      <c r="E18" s="18">
        <f>IF(C18&gt;0,C18*34, " ")</f>
        <v>136</v>
      </c>
      <c r="F18" s="19" t="str">
        <f>IF(D18&gt;0,D18*34, " ")</f>
        <v xml:space="preserve"> </v>
      </c>
      <c r="G18" s="73"/>
      <c r="H18" s="73"/>
      <c r="I18" s="18" t="str">
        <f>IF(G18&gt;0,G18*34, " ")</f>
        <v xml:space="preserve"> </v>
      </c>
      <c r="J18" s="19" t="str">
        <f>IF(H18&gt;0,H18*34, " ")</f>
        <v xml:space="preserve"> </v>
      </c>
      <c r="K18" s="74"/>
      <c r="L18" s="75"/>
      <c r="M18" s="18" t="str">
        <f>IF(K18&gt;0,K18*32, " ")</f>
        <v xml:space="preserve"> </v>
      </c>
      <c r="N18" s="19" t="str">
        <f>IF(L18&gt;0,L18*32, " ")</f>
        <v xml:space="preserve"> </v>
      </c>
      <c r="O18" s="21">
        <f>IF(C18+G18+K18&gt;0,C18+G18+K18, " ")</f>
        <v>4</v>
      </c>
      <c r="P18" s="22" t="str">
        <f>IF(D18+H18+L18&gt;0, D18+H18+L18, " ")</f>
        <v xml:space="preserve"> </v>
      </c>
      <c r="Q18" s="22">
        <f>IF(O18&lt;&gt;" ", (IF(E18&lt;&gt;" ", E18, 0)+IF(I18&lt;&gt;" ", I18, 0)+IF(M18&lt;&gt;" ", M18, 0)), " ")</f>
        <v>136</v>
      </c>
      <c r="R18" s="23" t="str">
        <f>IF(P18&lt;&gt;" ", (IF(F18&lt;&gt;" ", F18, 0)+IF(J18&lt;&gt;" ", J18, 0)+IF(N18&lt;&gt;" ", N18, 0)), " ")</f>
        <v xml:space="preserve"> </v>
      </c>
    </row>
    <row r="19" spans="1:18" x14ac:dyDescent="0.25">
      <c r="A19" s="24">
        <v>2</v>
      </c>
      <c r="B19" s="25" t="s">
        <v>57</v>
      </c>
      <c r="C19" s="41">
        <v>2</v>
      </c>
      <c r="D19" s="42"/>
      <c r="E19" s="28">
        <f>IF(C19&gt;0,C19*34, " ")</f>
        <v>68</v>
      </c>
      <c r="F19" s="29" t="str">
        <f>IF(D19&gt;0,D19*34, " ")</f>
        <v xml:space="preserve"> </v>
      </c>
      <c r="G19" s="42">
        <v>2</v>
      </c>
      <c r="H19" s="42"/>
      <c r="I19" s="28">
        <f>IF(G19&gt;0,G19*34, " ")</f>
        <v>68</v>
      </c>
      <c r="J19" s="29" t="str">
        <f>IF(H19&gt;0,H19*34, " ")</f>
        <v xml:space="preserve"> </v>
      </c>
      <c r="K19" s="41">
        <v>2</v>
      </c>
      <c r="L19" s="42"/>
      <c r="M19" s="28">
        <f>IF(K19&gt;0,K19*32, " ")</f>
        <v>64</v>
      </c>
      <c r="N19" s="29" t="str">
        <f>IF(L19&gt;0,L19*32, " ")</f>
        <v xml:space="preserve"> </v>
      </c>
      <c r="O19" s="31">
        <f t="shared" ref="O19:O28" si="16">IF(C19+G19+K19&gt;0,C19+G19+K19, " ")</f>
        <v>6</v>
      </c>
      <c r="P19" s="28" t="str">
        <f t="shared" ref="P19:P28" si="17">IF(D19+H19+L19&gt;0, D19+H19+L19, " ")</f>
        <v xml:space="preserve"> </v>
      </c>
      <c r="Q19" s="28">
        <f t="shared" ref="Q19:R28" si="18">IF(O19&lt;&gt;" ", (IF(E19&lt;&gt;" ", E19, 0)+IF(I19&lt;&gt;" ", I19, 0)+IF(M19&lt;&gt;" ", M19, 0)), " ")</f>
        <v>200</v>
      </c>
      <c r="R19" s="29" t="str">
        <f t="shared" si="18"/>
        <v xml:space="preserve"> </v>
      </c>
    </row>
    <row r="20" spans="1:18" x14ac:dyDescent="0.25">
      <c r="A20" s="24">
        <v>3</v>
      </c>
      <c r="B20" s="25" t="s">
        <v>22</v>
      </c>
      <c r="C20" s="41">
        <v>2</v>
      </c>
      <c r="D20" s="42"/>
      <c r="E20" s="28">
        <f t="shared" ref="E20:F28" si="19">IF(C20&gt;0,C20*34, " ")</f>
        <v>68</v>
      </c>
      <c r="F20" s="29" t="str">
        <f t="shared" si="19"/>
        <v xml:space="preserve"> </v>
      </c>
      <c r="G20" s="42"/>
      <c r="H20" s="42"/>
      <c r="I20" s="28" t="str">
        <f t="shared" ref="I20:J28" si="20">IF(G20&gt;0,G20*34, " ")</f>
        <v xml:space="preserve"> </v>
      </c>
      <c r="J20" s="29" t="str">
        <f t="shared" si="20"/>
        <v xml:space="preserve"> </v>
      </c>
      <c r="K20" s="41"/>
      <c r="L20" s="42"/>
      <c r="M20" s="28" t="str">
        <f t="shared" ref="M20:N28" si="21">IF(K20&gt;0,K20*32, " ")</f>
        <v xml:space="preserve"> </v>
      </c>
      <c r="N20" s="29" t="str">
        <f t="shared" si="21"/>
        <v xml:space="preserve"> </v>
      </c>
      <c r="O20" s="31">
        <f t="shared" si="16"/>
        <v>2</v>
      </c>
      <c r="P20" s="28" t="str">
        <f t="shared" si="17"/>
        <v xml:space="preserve"> </v>
      </c>
      <c r="Q20" s="28">
        <f t="shared" si="18"/>
        <v>68</v>
      </c>
      <c r="R20" s="29" t="str">
        <f t="shared" si="18"/>
        <v xml:space="preserve"> </v>
      </c>
    </row>
    <row r="21" spans="1:18" x14ac:dyDescent="0.25">
      <c r="A21" s="24">
        <v>4</v>
      </c>
      <c r="B21" s="25" t="s">
        <v>73</v>
      </c>
      <c r="C21" s="41">
        <v>2</v>
      </c>
      <c r="D21" s="42"/>
      <c r="E21" s="28">
        <f t="shared" si="19"/>
        <v>68</v>
      </c>
      <c r="F21" s="29"/>
      <c r="G21" s="42"/>
      <c r="H21" s="42"/>
      <c r="I21" s="28"/>
      <c r="J21" s="29"/>
      <c r="K21" s="41"/>
      <c r="L21" s="42"/>
      <c r="M21" s="28"/>
      <c r="N21" s="29"/>
      <c r="O21" s="31">
        <f t="shared" si="16"/>
        <v>2</v>
      </c>
      <c r="P21" s="28" t="str">
        <f t="shared" si="17"/>
        <v xml:space="preserve"> </v>
      </c>
      <c r="Q21" s="28">
        <f t="shared" si="18"/>
        <v>68</v>
      </c>
      <c r="R21" s="29" t="str">
        <f t="shared" si="18"/>
        <v xml:space="preserve"> </v>
      </c>
    </row>
    <row r="22" spans="1:18" x14ac:dyDescent="0.25">
      <c r="A22" s="24">
        <v>5</v>
      </c>
      <c r="B22" s="25" t="s">
        <v>74</v>
      </c>
      <c r="C22" s="41"/>
      <c r="D22" s="42"/>
      <c r="E22" s="28" t="str">
        <f t="shared" si="19"/>
        <v xml:space="preserve"> </v>
      </c>
      <c r="F22" s="29" t="str">
        <f t="shared" si="19"/>
        <v xml:space="preserve"> </v>
      </c>
      <c r="G22" s="42">
        <v>3</v>
      </c>
      <c r="H22" s="42"/>
      <c r="I22" s="28">
        <f t="shared" si="20"/>
        <v>102</v>
      </c>
      <c r="J22" s="29" t="str">
        <f t="shared" si="20"/>
        <v xml:space="preserve"> </v>
      </c>
      <c r="K22" s="41"/>
      <c r="L22" s="42"/>
      <c r="M22" s="28" t="str">
        <f t="shared" si="21"/>
        <v xml:space="preserve"> </v>
      </c>
      <c r="N22" s="29" t="str">
        <f t="shared" si="21"/>
        <v xml:space="preserve"> </v>
      </c>
      <c r="O22" s="31">
        <f t="shared" si="16"/>
        <v>3</v>
      </c>
      <c r="P22" s="28" t="str">
        <f t="shared" si="17"/>
        <v xml:space="preserve"> </v>
      </c>
      <c r="Q22" s="28">
        <f t="shared" si="18"/>
        <v>102</v>
      </c>
      <c r="R22" s="29" t="str">
        <f t="shared" si="18"/>
        <v xml:space="preserve"> </v>
      </c>
    </row>
    <row r="23" spans="1:18" x14ac:dyDescent="0.25">
      <c r="A23" s="24">
        <v>6</v>
      </c>
      <c r="B23" s="25" t="s">
        <v>28</v>
      </c>
      <c r="C23" s="41"/>
      <c r="D23" s="42"/>
      <c r="E23" s="28" t="str">
        <f t="shared" si="19"/>
        <v xml:space="preserve"> </v>
      </c>
      <c r="F23" s="29" t="str">
        <f t="shared" si="19"/>
        <v xml:space="preserve"> </v>
      </c>
      <c r="G23" s="42">
        <v>3</v>
      </c>
      <c r="H23" s="42"/>
      <c r="I23" s="28">
        <f t="shared" si="20"/>
        <v>102</v>
      </c>
      <c r="J23" s="29" t="str">
        <f t="shared" si="20"/>
        <v xml:space="preserve"> </v>
      </c>
      <c r="K23" s="41"/>
      <c r="L23" s="42"/>
      <c r="M23" s="28" t="str">
        <f t="shared" si="21"/>
        <v xml:space="preserve"> </v>
      </c>
      <c r="N23" s="29" t="str">
        <f t="shared" si="21"/>
        <v xml:space="preserve"> </v>
      </c>
      <c r="O23" s="31">
        <f t="shared" si="16"/>
        <v>3</v>
      </c>
      <c r="P23" s="28" t="str">
        <f t="shared" si="17"/>
        <v xml:space="preserve"> </v>
      </c>
      <c r="Q23" s="28">
        <f t="shared" si="18"/>
        <v>102</v>
      </c>
      <c r="R23" s="29" t="str">
        <f t="shared" si="18"/>
        <v xml:space="preserve"> </v>
      </c>
    </row>
    <row r="24" spans="1:18" x14ac:dyDescent="0.25">
      <c r="A24" s="24">
        <v>7</v>
      </c>
      <c r="B24" s="25" t="s">
        <v>30</v>
      </c>
      <c r="C24" s="41"/>
      <c r="D24" s="42"/>
      <c r="E24" s="28" t="str">
        <f t="shared" si="19"/>
        <v xml:space="preserve"> </v>
      </c>
      <c r="F24" s="29" t="str">
        <f t="shared" si="19"/>
        <v xml:space="preserve"> </v>
      </c>
      <c r="G24" s="42">
        <v>2</v>
      </c>
      <c r="H24" s="42"/>
      <c r="I24" s="28">
        <f t="shared" si="20"/>
        <v>68</v>
      </c>
      <c r="J24" s="29" t="str">
        <f t="shared" si="20"/>
        <v xml:space="preserve"> </v>
      </c>
      <c r="K24" s="41"/>
      <c r="L24" s="42"/>
      <c r="M24" s="28" t="str">
        <f t="shared" si="21"/>
        <v xml:space="preserve"> </v>
      </c>
      <c r="N24" s="29" t="str">
        <f t="shared" si="21"/>
        <v xml:space="preserve"> </v>
      </c>
      <c r="O24" s="31">
        <f t="shared" si="16"/>
        <v>2</v>
      </c>
      <c r="P24" s="28" t="str">
        <f t="shared" si="17"/>
        <v xml:space="preserve"> </v>
      </c>
      <c r="Q24" s="28">
        <f t="shared" si="18"/>
        <v>68</v>
      </c>
      <c r="R24" s="29" t="str">
        <f t="shared" si="18"/>
        <v xml:space="preserve"> </v>
      </c>
    </row>
    <row r="25" spans="1:18" x14ac:dyDescent="0.25">
      <c r="A25" s="24">
        <v>8</v>
      </c>
      <c r="B25" s="25" t="s">
        <v>53</v>
      </c>
      <c r="C25" s="41"/>
      <c r="D25" s="42"/>
      <c r="E25" s="28" t="str">
        <f t="shared" si="19"/>
        <v xml:space="preserve"> </v>
      </c>
      <c r="F25" s="29" t="str">
        <f t="shared" si="19"/>
        <v xml:space="preserve"> </v>
      </c>
      <c r="G25" s="42"/>
      <c r="H25" s="42"/>
      <c r="I25" s="28" t="str">
        <f t="shared" si="20"/>
        <v xml:space="preserve"> </v>
      </c>
      <c r="J25" s="29" t="str">
        <f t="shared" si="20"/>
        <v xml:space="preserve"> </v>
      </c>
      <c r="K25" s="41">
        <v>2</v>
      </c>
      <c r="L25" s="42"/>
      <c r="M25" s="28">
        <f t="shared" si="21"/>
        <v>64</v>
      </c>
      <c r="N25" s="29" t="str">
        <f t="shared" si="21"/>
        <v xml:space="preserve"> </v>
      </c>
      <c r="O25" s="31">
        <f t="shared" si="16"/>
        <v>2</v>
      </c>
      <c r="P25" s="28" t="str">
        <f t="shared" si="17"/>
        <v xml:space="preserve"> </v>
      </c>
      <c r="Q25" s="28">
        <f t="shared" si="18"/>
        <v>64</v>
      </c>
      <c r="R25" s="29" t="str">
        <f t="shared" si="18"/>
        <v xml:space="preserve"> </v>
      </c>
    </row>
    <row r="26" spans="1:18" x14ac:dyDescent="0.25">
      <c r="A26" s="24">
        <v>9</v>
      </c>
      <c r="B26" s="25" t="s">
        <v>32</v>
      </c>
      <c r="C26" s="41"/>
      <c r="D26" s="42">
        <v>6</v>
      </c>
      <c r="E26" s="28" t="str">
        <f t="shared" si="19"/>
        <v xml:space="preserve"> </v>
      </c>
      <c r="F26" s="29">
        <f t="shared" si="19"/>
        <v>204</v>
      </c>
      <c r="G26" s="42"/>
      <c r="H26" s="42">
        <v>12</v>
      </c>
      <c r="I26" s="28" t="str">
        <f t="shared" si="20"/>
        <v xml:space="preserve"> </v>
      </c>
      <c r="J26" s="29">
        <f t="shared" si="20"/>
        <v>408</v>
      </c>
      <c r="K26" s="41"/>
      <c r="L26" s="42">
        <v>18</v>
      </c>
      <c r="M26" s="28" t="str">
        <f t="shared" si="21"/>
        <v xml:space="preserve"> </v>
      </c>
      <c r="N26" s="29">
        <f t="shared" si="21"/>
        <v>576</v>
      </c>
      <c r="O26" s="31" t="str">
        <f t="shared" si="16"/>
        <v xml:space="preserve"> </v>
      </c>
      <c r="P26" s="28">
        <f t="shared" si="17"/>
        <v>36</v>
      </c>
      <c r="Q26" s="28" t="str">
        <f t="shared" si="18"/>
        <v xml:space="preserve"> </v>
      </c>
      <c r="R26" s="29">
        <f t="shared" si="18"/>
        <v>1188</v>
      </c>
    </row>
    <row r="27" spans="1:18" x14ac:dyDescent="0.25">
      <c r="A27" s="24"/>
      <c r="B27" s="25" t="s">
        <v>33</v>
      </c>
      <c r="C27" s="41"/>
      <c r="D27" s="42"/>
      <c r="E27" s="28"/>
      <c r="F27" s="29"/>
      <c r="G27" s="42"/>
      <c r="H27" s="42"/>
      <c r="I27" s="28"/>
      <c r="J27" s="29"/>
      <c r="K27" s="41"/>
      <c r="L27" s="42"/>
      <c r="M27" s="28"/>
      <c r="N27" s="29"/>
      <c r="O27" s="31" t="str">
        <f t="shared" si="16"/>
        <v xml:space="preserve"> </v>
      </c>
      <c r="P27" s="28" t="str">
        <f t="shared" si="17"/>
        <v xml:space="preserve"> </v>
      </c>
      <c r="Q27" s="28" t="str">
        <f t="shared" si="18"/>
        <v xml:space="preserve"> </v>
      </c>
      <c r="R27" s="29" t="str">
        <f t="shared" si="18"/>
        <v xml:space="preserve"> </v>
      </c>
    </row>
    <row r="28" spans="1:18" ht="15.75" thickBot="1" x14ac:dyDescent="0.3">
      <c r="A28" s="24"/>
      <c r="B28" s="25" t="s">
        <v>99</v>
      </c>
      <c r="C28" s="41"/>
      <c r="D28" s="42"/>
      <c r="E28" s="28" t="str">
        <f t="shared" si="19"/>
        <v xml:space="preserve"> </v>
      </c>
      <c r="F28" s="29" t="str">
        <f t="shared" si="19"/>
        <v xml:space="preserve"> </v>
      </c>
      <c r="G28" s="42"/>
      <c r="H28" s="42"/>
      <c r="I28" s="28" t="str">
        <f t="shared" si="20"/>
        <v xml:space="preserve"> </v>
      </c>
      <c r="J28" s="29" t="str">
        <f t="shared" si="20"/>
        <v xml:space="preserve"> </v>
      </c>
      <c r="K28" s="41"/>
      <c r="L28" s="42"/>
      <c r="M28" s="28" t="str">
        <f t="shared" si="21"/>
        <v xml:space="preserve"> </v>
      </c>
      <c r="N28" s="35" t="str">
        <f t="shared" si="21"/>
        <v xml:space="preserve"> </v>
      </c>
      <c r="O28" s="33" t="str">
        <f t="shared" si="16"/>
        <v xml:space="preserve"> </v>
      </c>
      <c r="P28" s="34" t="str">
        <f t="shared" si="17"/>
        <v xml:space="preserve"> </v>
      </c>
      <c r="Q28" s="34" t="str">
        <f t="shared" si="18"/>
        <v xml:space="preserve"> </v>
      </c>
      <c r="R28" s="35" t="str">
        <f t="shared" si="18"/>
        <v xml:space="preserve"> </v>
      </c>
    </row>
    <row r="29" spans="1:18" ht="15.75" thickBot="1" x14ac:dyDescent="0.3">
      <c r="A29" s="273" t="s">
        <v>34</v>
      </c>
      <c r="B29" s="274"/>
      <c r="C29" s="49">
        <f>SUM(C7:C14)</f>
        <v>13</v>
      </c>
      <c r="D29" s="47">
        <f t="shared" ref="D29:R29" si="22">SUM(D7:D16)</f>
        <v>2</v>
      </c>
      <c r="E29" s="162">
        <f>SUM(E7:E14)</f>
        <v>442</v>
      </c>
      <c r="F29" s="48">
        <f t="shared" si="22"/>
        <v>68</v>
      </c>
      <c r="G29" s="49">
        <f>SUM(G7:G14)</f>
        <v>9</v>
      </c>
      <c r="H29" s="47">
        <f t="shared" si="22"/>
        <v>0</v>
      </c>
      <c r="I29" s="162">
        <f>SUM(I7:I14)</f>
        <v>306</v>
      </c>
      <c r="J29" s="48">
        <f t="shared" si="22"/>
        <v>0</v>
      </c>
      <c r="K29" s="49">
        <f>SUM(K7:K14)</f>
        <v>11</v>
      </c>
      <c r="L29" s="47">
        <f t="shared" si="22"/>
        <v>0</v>
      </c>
      <c r="M29" s="162">
        <f>SUM(M7:M14)</f>
        <v>352</v>
      </c>
      <c r="N29" s="48">
        <f t="shared" si="22"/>
        <v>0</v>
      </c>
      <c r="O29" s="50">
        <f>SUM(O7:O14)</f>
        <v>33</v>
      </c>
      <c r="P29" s="51">
        <f t="shared" si="22"/>
        <v>2</v>
      </c>
      <c r="Q29" s="166">
        <f>SUM(Q7:Q14)</f>
        <v>1100</v>
      </c>
      <c r="R29" s="52">
        <f t="shared" si="22"/>
        <v>68</v>
      </c>
    </row>
    <row r="30" spans="1:18" ht="15.75" thickBot="1" x14ac:dyDescent="0.3">
      <c r="A30" s="275" t="s">
        <v>35</v>
      </c>
      <c r="B30" s="276"/>
      <c r="C30" s="53">
        <f t="shared" ref="C30:R30" si="23">SUM(C18:C28)</f>
        <v>10</v>
      </c>
      <c r="D30" s="54">
        <f t="shared" si="23"/>
        <v>6</v>
      </c>
      <c r="E30" s="54">
        <f t="shared" si="23"/>
        <v>340</v>
      </c>
      <c r="F30" s="55">
        <f t="shared" si="23"/>
        <v>204</v>
      </c>
      <c r="G30" s="53">
        <f t="shared" si="23"/>
        <v>10</v>
      </c>
      <c r="H30" s="54">
        <f t="shared" si="23"/>
        <v>12</v>
      </c>
      <c r="I30" s="54">
        <f t="shared" si="23"/>
        <v>340</v>
      </c>
      <c r="J30" s="55">
        <f t="shared" si="23"/>
        <v>408</v>
      </c>
      <c r="K30" s="53">
        <f t="shared" si="23"/>
        <v>4</v>
      </c>
      <c r="L30" s="54">
        <f t="shared" si="23"/>
        <v>18</v>
      </c>
      <c r="M30" s="54">
        <f t="shared" si="23"/>
        <v>128</v>
      </c>
      <c r="N30" s="55">
        <f t="shared" si="23"/>
        <v>576</v>
      </c>
      <c r="O30" s="53">
        <f t="shared" si="23"/>
        <v>24</v>
      </c>
      <c r="P30" s="54">
        <f t="shared" si="23"/>
        <v>36</v>
      </c>
      <c r="Q30" s="54">
        <f t="shared" si="23"/>
        <v>808</v>
      </c>
      <c r="R30" s="55">
        <f t="shared" si="23"/>
        <v>1188</v>
      </c>
    </row>
    <row r="31" spans="1:18" ht="16.5" thickTop="1" thickBot="1" x14ac:dyDescent="0.3">
      <c r="A31" s="277" t="s">
        <v>36</v>
      </c>
      <c r="B31" s="278"/>
      <c r="C31" s="62">
        <f>C29+C30</f>
        <v>23</v>
      </c>
      <c r="D31" s="61">
        <f t="shared" ref="D31:R31" si="24">D29+D30</f>
        <v>8</v>
      </c>
      <c r="E31" s="61">
        <f t="shared" si="24"/>
        <v>782</v>
      </c>
      <c r="F31" s="56">
        <f t="shared" si="24"/>
        <v>272</v>
      </c>
      <c r="G31" s="62">
        <f t="shared" si="24"/>
        <v>19</v>
      </c>
      <c r="H31" s="61">
        <f t="shared" si="24"/>
        <v>12</v>
      </c>
      <c r="I31" s="61">
        <f t="shared" si="24"/>
        <v>646</v>
      </c>
      <c r="J31" s="56">
        <f t="shared" si="24"/>
        <v>408</v>
      </c>
      <c r="K31" s="62">
        <f t="shared" si="24"/>
        <v>15</v>
      </c>
      <c r="L31" s="61">
        <f t="shared" si="24"/>
        <v>18</v>
      </c>
      <c r="M31" s="61">
        <f t="shared" si="24"/>
        <v>480</v>
      </c>
      <c r="N31" s="56">
        <f t="shared" si="24"/>
        <v>576</v>
      </c>
      <c r="O31" s="62">
        <f t="shared" si="24"/>
        <v>57</v>
      </c>
      <c r="P31" s="61">
        <f t="shared" si="24"/>
        <v>38</v>
      </c>
      <c r="Q31" s="61">
        <f t="shared" si="24"/>
        <v>1908</v>
      </c>
      <c r="R31" s="56">
        <f t="shared" si="24"/>
        <v>1256</v>
      </c>
    </row>
    <row r="32" spans="1:18" ht="16.5" thickTop="1" thickBot="1" x14ac:dyDescent="0.3">
      <c r="A32" s="337"/>
      <c r="B32" s="317"/>
      <c r="C32" s="299">
        <f>C31+D31</f>
        <v>31</v>
      </c>
      <c r="D32" s="336"/>
      <c r="E32" s="301">
        <f>E31+F31</f>
        <v>1054</v>
      </c>
      <c r="F32" s="335"/>
      <c r="G32" s="299">
        <f>G31+H31</f>
        <v>31</v>
      </c>
      <c r="H32" s="336"/>
      <c r="I32" s="301">
        <f>I31+J31</f>
        <v>1054</v>
      </c>
      <c r="J32" s="335"/>
      <c r="K32" s="299">
        <f>K31+L31</f>
        <v>33</v>
      </c>
      <c r="L32" s="336"/>
      <c r="M32" s="301">
        <f>M31+N31</f>
        <v>1056</v>
      </c>
      <c r="N32" s="335"/>
      <c r="O32" s="299">
        <f>O31+P31</f>
        <v>95</v>
      </c>
      <c r="P32" s="336"/>
      <c r="Q32" s="301">
        <f>Q31+R31</f>
        <v>3164</v>
      </c>
      <c r="R32" s="335"/>
    </row>
    <row r="33" spans="1:18" ht="15.75" thickTop="1" x14ac:dyDescent="0.25">
      <c r="A33" s="57"/>
      <c r="B33" s="58"/>
      <c r="C33" s="59"/>
      <c r="D33" s="59"/>
      <c r="E33" s="59"/>
      <c r="F33" s="59"/>
      <c r="G33" s="59"/>
      <c r="H33" s="59"/>
      <c r="I33" s="59"/>
      <c r="J33" s="1"/>
      <c r="K33" s="59"/>
      <c r="L33" s="59"/>
      <c r="M33" s="59"/>
      <c r="N33" s="59"/>
      <c r="O33" s="59"/>
      <c r="P33" s="59"/>
      <c r="Q33" s="59"/>
      <c r="R33" s="59"/>
    </row>
    <row r="34" spans="1:18" ht="30.6" customHeight="1" x14ac:dyDescent="0.25">
      <c r="A34" s="1"/>
      <c r="B34" s="304" t="s">
        <v>80</v>
      </c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</row>
    <row r="35" spans="1:18" x14ac:dyDescent="0.25">
      <c r="A35" s="1"/>
      <c r="B35" s="149" t="s">
        <v>102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  <c r="Q35" s="1"/>
      <c r="R35" s="2"/>
    </row>
    <row r="36" spans="1:18" x14ac:dyDescent="0.25">
      <c r="A36" s="1"/>
      <c r="B36" s="152" t="s">
        <v>105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  <c r="Q36" s="1"/>
      <c r="R36" s="2"/>
    </row>
  </sheetData>
  <mergeCells count="29">
    <mergeCell ref="A1:G1"/>
    <mergeCell ref="A2:G2"/>
    <mergeCell ref="A4:B5"/>
    <mergeCell ref="C4:F4"/>
    <mergeCell ref="G4:J4"/>
    <mergeCell ref="O4:R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M32:N32"/>
    <mergeCell ref="O32:P32"/>
    <mergeCell ref="B34:R34"/>
    <mergeCell ref="A6:B6"/>
    <mergeCell ref="A17:B17"/>
    <mergeCell ref="A29:B29"/>
    <mergeCell ref="A30:B30"/>
    <mergeCell ref="A31:B32"/>
    <mergeCell ref="C32:D32"/>
    <mergeCell ref="Q32:R32"/>
    <mergeCell ref="E32:F32"/>
    <mergeCell ref="G32:H32"/>
    <mergeCell ref="I32:J32"/>
    <mergeCell ref="K32:L32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IV1</vt:lpstr>
      <vt:lpstr>IV2</vt:lpstr>
      <vt:lpstr>III1</vt:lpstr>
      <vt:lpstr>III2</vt:lpstr>
      <vt:lpstr>III3</vt:lpstr>
      <vt:lpstr>III4</vt:lpstr>
      <vt:lpstr>III5</vt:lpstr>
      <vt:lpstr>'IV2'!Print_Area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2022-08-03T06:52:08Z</dcterms:modified>
</cp:coreProperties>
</file>