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vladimir.radojcic\Downloads\"/>
    </mc:Choice>
  </mc:AlternateContent>
  <bookViews>
    <workbookView xWindow="0" yWindow="0" windowWidth="17610" windowHeight="9600"/>
  </bookViews>
  <sheets>
    <sheet name="IV 1" sheetId="2" r:id="rId1"/>
    <sheet name="IV 2" sheetId="4" r:id="rId2"/>
    <sheet name="IV 3" sheetId="7" r:id="rId3"/>
    <sheet name="IV4" sheetId="17" r:id="rId4"/>
    <sheet name="III 1" sheetId="6" r:id="rId5"/>
    <sheet name="III 2" sheetId="3" r:id="rId6"/>
    <sheet name="III 3" sheetId="12" r:id="rId7"/>
    <sheet name="III 4" sheetId="13" r:id="rId8"/>
  </sheets>
  <definedNames>
    <definedName name="_xlnm.Print_Area" localSheetId="4">'III 1'!$A$1:$R$35</definedName>
    <definedName name="_xlnm.Print_Area" localSheetId="5">'III 2'!$A$1:$R$35</definedName>
    <definedName name="_xlnm.Print_Area" localSheetId="6">'III 3'!$A$1:$R$36</definedName>
    <definedName name="_xlnm.Print_Area" localSheetId="7">'III 4'!$A$1:$R$35</definedName>
    <definedName name="_xlnm.Print_Area" localSheetId="0">'IV 1'!$A$1:$V$47</definedName>
    <definedName name="_xlnm.Print_Area" localSheetId="1">'IV 2'!$A$1:$V$42</definedName>
    <definedName name="_xlnm.Print_Area" localSheetId="2">'IV 3'!$A$1:$V$46</definedName>
  </definedNames>
  <calcPr calcId="162913"/>
</workbook>
</file>

<file path=xl/calcChain.xml><?xml version="1.0" encoding="utf-8"?>
<calcChain xmlns="http://schemas.openxmlformats.org/spreadsheetml/2006/main">
  <c r="U33" i="17" l="1"/>
  <c r="N24" i="12" l="1"/>
  <c r="I24" i="17"/>
  <c r="U24" i="17" s="1"/>
  <c r="T32" i="17"/>
  <c r="S22" i="17"/>
  <c r="S23" i="17"/>
  <c r="S24" i="17"/>
  <c r="S25" i="17"/>
  <c r="S26" i="17"/>
  <c r="S27" i="17"/>
  <c r="S28" i="17"/>
  <c r="S29" i="17"/>
  <c r="S30" i="17"/>
  <c r="S31" i="17"/>
  <c r="S33" i="17"/>
  <c r="T21" i="17"/>
  <c r="T40" i="17" s="1"/>
  <c r="T41" i="17" s="1"/>
  <c r="S21" i="17"/>
  <c r="T11" i="17"/>
  <c r="S8" i="17"/>
  <c r="S9" i="17"/>
  <c r="S10" i="17"/>
  <c r="S12" i="17"/>
  <c r="S13" i="17"/>
  <c r="S14" i="17"/>
  <c r="S15" i="17"/>
  <c r="S16" i="17"/>
  <c r="S17" i="17"/>
  <c r="S18" i="17"/>
  <c r="S19" i="17"/>
  <c r="S7" i="17"/>
  <c r="R32" i="17"/>
  <c r="V32" i="17" s="1"/>
  <c r="M31" i="2"/>
  <c r="I27" i="2"/>
  <c r="D39" i="2"/>
  <c r="G39" i="17"/>
  <c r="G41" i="17" s="1"/>
  <c r="C39" i="17"/>
  <c r="O38" i="7"/>
  <c r="K38" i="7"/>
  <c r="G38" i="7"/>
  <c r="C38" i="7"/>
  <c r="C34" i="4"/>
  <c r="O39" i="2"/>
  <c r="K39" i="2"/>
  <c r="K28" i="13"/>
  <c r="G28" i="13"/>
  <c r="C28" i="13"/>
  <c r="O18" i="13"/>
  <c r="M18" i="13"/>
  <c r="E18" i="13"/>
  <c r="O17" i="13"/>
  <c r="M17" i="13"/>
  <c r="I17" i="13"/>
  <c r="E17" i="13"/>
  <c r="O16" i="13"/>
  <c r="M16" i="13"/>
  <c r="I16" i="13"/>
  <c r="E16" i="13"/>
  <c r="P15" i="13"/>
  <c r="R15" i="13" s="1"/>
  <c r="O15" i="13"/>
  <c r="N15" i="13"/>
  <c r="M15" i="13"/>
  <c r="J15" i="13"/>
  <c r="I15" i="13"/>
  <c r="F15" i="13"/>
  <c r="E15" i="13"/>
  <c r="K29" i="12"/>
  <c r="G29" i="12"/>
  <c r="C29" i="12"/>
  <c r="O18" i="12"/>
  <c r="M18" i="12"/>
  <c r="E18" i="12"/>
  <c r="O17" i="12"/>
  <c r="M17" i="12"/>
  <c r="I17" i="12"/>
  <c r="E17" i="12"/>
  <c r="O16" i="12"/>
  <c r="M16" i="12"/>
  <c r="I16" i="12"/>
  <c r="E16" i="12"/>
  <c r="P15" i="12"/>
  <c r="R15" i="12" s="1"/>
  <c r="O15" i="12"/>
  <c r="N15" i="12"/>
  <c r="M15" i="12"/>
  <c r="J15" i="12"/>
  <c r="I15" i="12"/>
  <c r="F15" i="12"/>
  <c r="E15" i="12"/>
  <c r="K28" i="3"/>
  <c r="G28" i="3"/>
  <c r="C28" i="3"/>
  <c r="O18" i="3"/>
  <c r="M18" i="3"/>
  <c r="E18" i="3"/>
  <c r="O17" i="3"/>
  <c r="M17" i="3"/>
  <c r="I17" i="3"/>
  <c r="E17" i="3"/>
  <c r="O16" i="3"/>
  <c r="M16" i="3"/>
  <c r="I16" i="3"/>
  <c r="E16" i="3"/>
  <c r="P15" i="3"/>
  <c r="R15" i="3" s="1"/>
  <c r="O15" i="3"/>
  <c r="N15" i="3"/>
  <c r="M15" i="3"/>
  <c r="J15" i="3"/>
  <c r="I15" i="3"/>
  <c r="F15" i="3"/>
  <c r="E15" i="3"/>
  <c r="K28" i="6"/>
  <c r="G28" i="6"/>
  <c r="C28" i="6"/>
  <c r="O18" i="6"/>
  <c r="M18" i="6"/>
  <c r="E18" i="6"/>
  <c r="O17" i="6"/>
  <c r="M17" i="6"/>
  <c r="I17" i="6"/>
  <c r="E17" i="6"/>
  <c r="O16" i="6"/>
  <c r="M16" i="6"/>
  <c r="I16" i="6"/>
  <c r="E16" i="6"/>
  <c r="P15" i="6"/>
  <c r="R15" i="6" s="1"/>
  <c r="O15" i="6"/>
  <c r="N15" i="6"/>
  <c r="M15" i="6"/>
  <c r="J15" i="6"/>
  <c r="I15" i="6"/>
  <c r="F15" i="6"/>
  <c r="E15" i="6"/>
  <c r="O39" i="17"/>
  <c r="O41" i="17" s="1"/>
  <c r="K39" i="17"/>
  <c r="Q19" i="17"/>
  <c r="M19" i="17"/>
  <c r="E19" i="17"/>
  <c r="U19" i="17" s="1"/>
  <c r="Q18" i="17"/>
  <c r="M18" i="17"/>
  <c r="I18" i="17"/>
  <c r="E18" i="17"/>
  <c r="Q17" i="17"/>
  <c r="M17" i="17"/>
  <c r="I17" i="17"/>
  <c r="E17" i="17"/>
  <c r="S20" i="7"/>
  <c r="Q20" i="7"/>
  <c r="M20" i="7"/>
  <c r="E20" i="7"/>
  <c r="S19" i="7"/>
  <c r="Q19" i="7"/>
  <c r="M19" i="7"/>
  <c r="I19" i="7"/>
  <c r="E19" i="7"/>
  <c r="S18" i="7"/>
  <c r="Q18" i="7"/>
  <c r="M18" i="7"/>
  <c r="I18" i="7"/>
  <c r="E18" i="7"/>
  <c r="O34" i="4"/>
  <c r="K34" i="4"/>
  <c r="G34" i="4"/>
  <c r="S19" i="4"/>
  <c r="Q19" i="4"/>
  <c r="M19" i="4"/>
  <c r="E19" i="4"/>
  <c r="S18" i="4"/>
  <c r="Q18" i="4"/>
  <c r="M18" i="4"/>
  <c r="I18" i="4"/>
  <c r="E18" i="4"/>
  <c r="S17" i="4"/>
  <c r="Q17" i="4"/>
  <c r="M17" i="4"/>
  <c r="I17" i="4"/>
  <c r="E17" i="4"/>
  <c r="T16" i="4"/>
  <c r="V16" i="4" s="1"/>
  <c r="S16" i="4"/>
  <c r="R16" i="4"/>
  <c r="Q16" i="4"/>
  <c r="N16" i="4"/>
  <c r="M16" i="4"/>
  <c r="J16" i="4"/>
  <c r="I16" i="4"/>
  <c r="F16" i="4"/>
  <c r="E16" i="4"/>
  <c r="G39" i="2"/>
  <c r="C39" i="2"/>
  <c r="S18" i="2"/>
  <c r="Q10" i="2"/>
  <c r="Q11" i="2"/>
  <c r="Q12" i="2"/>
  <c r="Q13" i="2"/>
  <c r="Q14" i="2"/>
  <c r="Q15" i="2"/>
  <c r="Q16" i="2"/>
  <c r="Q17" i="2"/>
  <c r="Q18" i="2"/>
  <c r="Q19" i="2"/>
  <c r="M15" i="2"/>
  <c r="M16" i="2"/>
  <c r="M17" i="2"/>
  <c r="M18" i="2"/>
  <c r="M19" i="2"/>
  <c r="I18" i="2"/>
  <c r="E18" i="2"/>
  <c r="S17" i="2"/>
  <c r="I17" i="2"/>
  <c r="E17" i="2"/>
  <c r="T13" i="2"/>
  <c r="V13" i="2" s="1"/>
  <c r="S13" i="2"/>
  <c r="E13" i="2"/>
  <c r="I11" i="13"/>
  <c r="I12" i="13"/>
  <c r="I13" i="13"/>
  <c r="I14" i="13"/>
  <c r="I11" i="12"/>
  <c r="I12" i="12"/>
  <c r="I13" i="12"/>
  <c r="I14" i="12"/>
  <c r="I11" i="3"/>
  <c r="I12" i="3"/>
  <c r="I13" i="3"/>
  <c r="I14" i="3"/>
  <c r="I11" i="6"/>
  <c r="I12" i="6"/>
  <c r="I13" i="6"/>
  <c r="I14" i="6"/>
  <c r="I11" i="17"/>
  <c r="I12" i="17"/>
  <c r="I13" i="17"/>
  <c r="I11" i="7"/>
  <c r="I12" i="7"/>
  <c r="I11" i="4"/>
  <c r="I12" i="4"/>
  <c r="I11" i="2"/>
  <c r="I12" i="2"/>
  <c r="M10" i="13"/>
  <c r="M11" i="13"/>
  <c r="M12" i="13"/>
  <c r="M13" i="13"/>
  <c r="M10" i="12"/>
  <c r="M11" i="12"/>
  <c r="M12" i="12"/>
  <c r="M13" i="12"/>
  <c r="M10" i="3"/>
  <c r="M11" i="3"/>
  <c r="M12" i="3"/>
  <c r="M13" i="3"/>
  <c r="M14" i="3"/>
  <c r="M10" i="6"/>
  <c r="M11" i="6"/>
  <c r="M12" i="6"/>
  <c r="M13" i="6"/>
  <c r="Q13" i="6" s="1"/>
  <c r="Q10" i="17"/>
  <c r="Q11" i="17"/>
  <c r="Q12" i="17"/>
  <c r="Q13" i="17"/>
  <c r="M11" i="17"/>
  <c r="M12" i="17"/>
  <c r="M13" i="17"/>
  <c r="M14" i="17"/>
  <c r="S8" i="7"/>
  <c r="S9" i="7"/>
  <c r="S10" i="7"/>
  <c r="S11" i="7"/>
  <c r="U11" i="7" s="1"/>
  <c r="S12" i="7"/>
  <c r="S13" i="7"/>
  <c r="S14" i="7"/>
  <c r="S15" i="7"/>
  <c r="S16" i="7"/>
  <c r="S17" i="7"/>
  <c r="M13" i="7"/>
  <c r="Q10" i="7"/>
  <c r="Q11" i="7"/>
  <c r="Q12" i="7"/>
  <c r="M10" i="7"/>
  <c r="M11" i="7"/>
  <c r="M12" i="7"/>
  <c r="M14" i="2"/>
  <c r="S13" i="4"/>
  <c r="M13" i="4"/>
  <c r="Q10" i="4"/>
  <c r="Q11" i="4"/>
  <c r="Q12" i="4"/>
  <c r="M11" i="4"/>
  <c r="M12" i="4"/>
  <c r="M11" i="2"/>
  <c r="M12" i="2"/>
  <c r="M26" i="7"/>
  <c r="P40" i="17"/>
  <c r="L40" i="17"/>
  <c r="H40" i="17"/>
  <c r="D40" i="17"/>
  <c r="C40" i="17"/>
  <c r="P39" i="17"/>
  <c r="L39" i="17"/>
  <c r="K41" i="17"/>
  <c r="H39" i="17"/>
  <c r="D39" i="17"/>
  <c r="Q31" i="17"/>
  <c r="U31" i="17" s="1"/>
  <c r="R30" i="17"/>
  <c r="Q30" i="17"/>
  <c r="N30" i="17"/>
  <c r="M30" i="17"/>
  <c r="J30" i="17"/>
  <c r="I30" i="17"/>
  <c r="F30" i="17"/>
  <c r="E30" i="17"/>
  <c r="U30" i="17" s="1"/>
  <c r="R29" i="17"/>
  <c r="Q29" i="17"/>
  <c r="N29" i="17"/>
  <c r="J29" i="17"/>
  <c r="I29" i="17"/>
  <c r="F29" i="17"/>
  <c r="E29" i="17"/>
  <c r="Q28" i="17"/>
  <c r="U28" i="17" s="1"/>
  <c r="R27" i="17"/>
  <c r="Q27" i="17"/>
  <c r="N27" i="17"/>
  <c r="M27" i="17"/>
  <c r="J27" i="17"/>
  <c r="F27" i="17"/>
  <c r="E27" i="17"/>
  <c r="R26" i="17"/>
  <c r="Q26" i="17"/>
  <c r="N26" i="17"/>
  <c r="M26" i="17"/>
  <c r="J26" i="17"/>
  <c r="I26" i="17"/>
  <c r="F26" i="17"/>
  <c r="E26" i="17"/>
  <c r="Q25" i="17"/>
  <c r="M25" i="17"/>
  <c r="I25" i="17"/>
  <c r="I23" i="17"/>
  <c r="U23" i="17" s="1"/>
  <c r="R22" i="17"/>
  <c r="Q22" i="17"/>
  <c r="N22" i="17"/>
  <c r="M22" i="17"/>
  <c r="J22" i="17"/>
  <c r="I22" i="17"/>
  <c r="F22" i="17"/>
  <c r="E22" i="17"/>
  <c r="R21" i="17"/>
  <c r="Q21" i="17"/>
  <c r="Q40" i="17" s="1"/>
  <c r="N21" i="17"/>
  <c r="M21" i="17"/>
  <c r="J21" i="17"/>
  <c r="I21" i="17"/>
  <c r="F21" i="17"/>
  <c r="F40" i="17" s="1"/>
  <c r="E21" i="17"/>
  <c r="R16" i="17"/>
  <c r="Q16" i="17"/>
  <c r="N16" i="17"/>
  <c r="M16" i="17"/>
  <c r="J16" i="17"/>
  <c r="I16" i="17"/>
  <c r="F16" i="17"/>
  <c r="E16" i="17"/>
  <c r="R15" i="17"/>
  <c r="Q15" i="17"/>
  <c r="N15" i="17"/>
  <c r="M15" i="17"/>
  <c r="J15" i="17"/>
  <c r="I15" i="17"/>
  <c r="F15" i="17"/>
  <c r="E15" i="17"/>
  <c r="R14" i="17"/>
  <c r="Q14" i="17"/>
  <c r="N14" i="17"/>
  <c r="J14" i="17"/>
  <c r="I14" i="17"/>
  <c r="F14" i="17"/>
  <c r="E14" i="17"/>
  <c r="E13" i="17"/>
  <c r="R12" i="17"/>
  <c r="N12" i="17"/>
  <c r="J12" i="17"/>
  <c r="F12" i="17"/>
  <c r="E12" i="17"/>
  <c r="R11" i="17"/>
  <c r="N11" i="17"/>
  <c r="J11" i="17"/>
  <c r="F11" i="17"/>
  <c r="E11" i="17"/>
  <c r="R10" i="17"/>
  <c r="N10" i="17"/>
  <c r="M10" i="17"/>
  <c r="J10" i="17"/>
  <c r="I10" i="17"/>
  <c r="F10" i="17"/>
  <c r="E10" i="17"/>
  <c r="U10" i="17" s="1"/>
  <c r="R9" i="17"/>
  <c r="Q9" i="17"/>
  <c r="N9" i="17"/>
  <c r="M9" i="17"/>
  <c r="J9" i="17"/>
  <c r="I9" i="17"/>
  <c r="F9" i="17"/>
  <c r="E9" i="17"/>
  <c r="U9" i="17" s="1"/>
  <c r="R8" i="17"/>
  <c r="Q8" i="17"/>
  <c r="N8" i="17"/>
  <c r="M8" i="17"/>
  <c r="J8" i="17"/>
  <c r="I8" i="17"/>
  <c r="F8" i="17"/>
  <c r="E8" i="17"/>
  <c r="U8" i="17" s="1"/>
  <c r="S39" i="17"/>
  <c r="R7" i="17"/>
  <c r="Q7" i="17"/>
  <c r="N7" i="17"/>
  <c r="M7" i="17"/>
  <c r="M39" i="17" s="1"/>
  <c r="J7" i="17"/>
  <c r="I7" i="17"/>
  <c r="F7" i="17"/>
  <c r="E7" i="17"/>
  <c r="U7" i="17" s="1"/>
  <c r="O21" i="13"/>
  <c r="P21" i="13"/>
  <c r="R21" i="13" s="1"/>
  <c r="O22" i="13"/>
  <c r="P22" i="13"/>
  <c r="R22" i="13" s="1"/>
  <c r="O23" i="13"/>
  <c r="P23" i="13"/>
  <c r="O24" i="13"/>
  <c r="P24" i="13"/>
  <c r="R24" i="13" s="1"/>
  <c r="O25" i="13"/>
  <c r="Q25" i="13" s="1"/>
  <c r="P25" i="13"/>
  <c r="O26" i="13"/>
  <c r="Q26" i="13" s="1"/>
  <c r="P26" i="13"/>
  <c r="R26" i="13" s="1"/>
  <c r="O27" i="13"/>
  <c r="Q27" i="13" s="1"/>
  <c r="P27" i="13"/>
  <c r="R27" i="13"/>
  <c r="O8" i="13"/>
  <c r="P8" i="13"/>
  <c r="R8" i="13" s="1"/>
  <c r="O9" i="13"/>
  <c r="P9" i="13"/>
  <c r="R9" i="13" s="1"/>
  <c r="O10" i="13"/>
  <c r="P10" i="13"/>
  <c r="R10" i="13" s="1"/>
  <c r="O11" i="13"/>
  <c r="P11" i="13"/>
  <c r="Q11" i="13"/>
  <c r="O12" i="13"/>
  <c r="P12" i="13"/>
  <c r="R12" i="13" s="1"/>
  <c r="P13" i="13"/>
  <c r="R13" i="13" s="1"/>
  <c r="O14" i="13"/>
  <c r="P14" i="13"/>
  <c r="R14" i="13" s="1"/>
  <c r="O21" i="12"/>
  <c r="P21" i="12"/>
  <c r="R21" i="12" s="1"/>
  <c r="O22" i="12"/>
  <c r="P22" i="12"/>
  <c r="O23" i="12"/>
  <c r="P23" i="12"/>
  <c r="R23" i="12" s="1"/>
  <c r="O24" i="12"/>
  <c r="P24" i="12"/>
  <c r="R24" i="12" s="1"/>
  <c r="O25" i="12"/>
  <c r="P25" i="12"/>
  <c r="R25" i="12" s="1"/>
  <c r="O26" i="12"/>
  <c r="Q26" i="12" s="1"/>
  <c r="P26" i="12"/>
  <c r="O27" i="12"/>
  <c r="Q27" i="12" s="1"/>
  <c r="P27" i="12"/>
  <c r="R27" i="12" s="1"/>
  <c r="O28" i="12"/>
  <c r="Q28" i="12" s="1"/>
  <c r="P28" i="12"/>
  <c r="R28" i="12" s="1"/>
  <c r="O8" i="12"/>
  <c r="P8" i="12"/>
  <c r="R8" i="12" s="1"/>
  <c r="O9" i="12"/>
  <c r="P9" i="12"/>
  <c r="R9" i="12" s="1"/>
  <c r="O10" i="12"/>
  <c r="P10" i="12"/>
  <c r="R10" i="12" s="1"/>
  <c r="O11" i="12"/>
  <c r="Q11" i="12" s="1"/>
  <c r="P11" i="12"/>
  <c r="O12" i="12"/>
  <c r="P12" i="12"/>
  <c r="R12" i="12" s="1"/>
  <c r="P13" i="12"/>
  <c r="R13" i="12" s="1"/>
  <c r="O14" i="12"/>
  <c r="P14" i="12"/>
  <c r="R14" i="12" s="1"/>
  <c r="O21" i="3"/>
  <c r="P21" i="3"/>
  <c r="O22" i="3"/>
  <c r="P22" i="3"/>
  <c r="R22" i="3" s="1"/>
  <c r="O23" i="3"/>
  <c r="P23" i="3"/>
  <c r="R23" i="3" s="1"/>
  <c r="O24" i="3"/>
  <c r="P24" i="3"/>
  <c r="R24" i="3" s="1"/>
  <c r="O25" i="3"/>
  <c r="Q25" i="3" s="1"/>
  <c r="P25" i="3"/>
  <c r="O26" i="3"/>
  <c r="Q26" i="3" s="1"/>
  <c r="P26" i="3"/>
  <c r="R26" i="3" s="1"/>
  <c r="O27" i="3"/>
  <c r="Q27" i="3" s="1"/>
  <c r="P27" i="3"/>
  <c r="R27" i="3" s="1"/>
  <c r="O8" i="3"/>
  <c r="P8" i="3"/>
  <c r="R8" i="3" s="1"/>
  <c r="O9" i="3"/>
  <c r="P9" i="3"/>
  <c r="R9" i="3" s="1"/>
  <c r="O10" i="3"/>
  <c r="P10" i="3"/>
  <c r="O11" i="3"/>
  <c r="Q11" i="3" s="1"/>
  <c r="P11" i="3"/>
  <c r="O12" i="3"/>
  <c r="P12" i="3"/>
  <c r="R12" i="3" s="1"/>
  <c r="P13" i="3"/>
  <c r="R13" i="3" s="1"/>
  <c r="O14" i="3"/>
  <c r="P14" i="3"/>
  <c r="R14" i="3" s="1"/>
  <c r="P26" i="6"/>
  <c r="R26" i="6" s="1"/>
  <c r="O21" i="6"/>
  <c r="P21" i="6"/>
  <c r="R21" i="6" s="1"/>
  <c r="O22" i="6"/>
  <c r="P22" i="6"/>
  <c r="R22" i="6" s="1"/>
  <c r="O23" i="6"/>
  <c r="P23" i="6"/>
  <c r="R23" i="6" s="1"/>
  <c r="O24" i="6"/>
  <c r="P24" i="6"/>
  <c r="R24" i="6" s="1"/>
  <c r="O25" i="6"/>
  <c r="Q25" i="6" s="1"/>
  <c r="P25" i="6"/>
  <c r="O26" i="6"/>
  <c r="Q26" i="6" s="1"/>
  <c r="O27" i="6"/>
  <c r="Q27" i="6" s="1"/>
  <c r="P27" i="6"/>
  <c r="R27" i="6" s="1"/>
  <c r="O8" i="6"/>
  <c r="P8" i="6"/>
  <c r="R8" i="6" s="1"/>
  <c r="O9" i="6"/>
  <c r="P9" i="6"/>
  <c r="R9" i="6" s="1"/>
  <c r="O10" i="6"/>
  <c r="P10" i="6"/>
  <c r="R10" i="6"/>
  <c r="O11" i="6"/>
  <c r="Q11" i="6" s="1"/>
  <c r="P11" i="6"/>
  <c r="O12" i="6"/>
  <c r="P12" i="6"/>
  <c r="R12" i="6" s="1"/>
  <c r="P13" i="6"/>
  <c r="R13" i="6" s="1"/>
  <c r="O14" i="6"/>
  <c r="P14" i="6"/>
  <c r="R14" i="6"/>
  <c r="T8" i="7"/>
  <c r="V8" i="7" s="1"/>
  <c r="T9" i="7"/>
  <c r="V9" i="7" s="1"/>
  <c r="T10" i="7"/>
  <c r="V10" i="7" s="1"/>
  <c r="T11" i="7"/>
  <c r="T12" i="7"/>
  <c r="V12" i="7" s="1"/>
  <c r="T13" i="7"/>
  <c r="V13" i="7" s="1"/>
  <c r="T14" i="7"/>
  <c r="V14" i="7" s="1"/>
  <c r="T15" i="7"/>
  <c r="V15" i="7" s="1"/>
  <c r="T16" i="7"/>
  <c r="V16" i="7" s="1"/>
  <c r="T17" i="7"/>
  <c r="V17" i="7" s="1"/>
  <c r="S23" i="7"/>
  <c r="T23" i="7"/>
  <c r="V23" i="7" s="1"/>
  <c r="S24" i="7"/>
  <c r="T24" i="7"/>
  <c r="V24" i="7" s="1"/>
  <c r="S25" i="7"/>
  <c r="T25" i="7"/>
  <c r="V25" i="7" s="1"/>
  <c r="S26" i="7"/>
  <c r="T26" i="7"/>
  <c r="V26" i="7" s="1"/>
  <c r="S27" i="7"/>
  <c r="T27" i="7"/>
  <c r="V27" i="7" s="1"/>
  <c r="S28" i="7"/>
  <c r="T28" i="7"/>
  <c r="V28" i="7" s="1"/>
  <c r="S29" i="7"/>
  <c r="T29" i="7"/>
  <c r="V29" i="7" s="1"/>
  <c r="S30" i="7"/>
  <c r="T30" i="7"/>
  <c r="V30" i="7" s="1"/>
  <c r="S31" i="7"/>
  <c r="T31" i="7"/>
  <c r="V31" i="7" s="1"/>
  <c r="S32" i="7"/>
  <c r="T32" i="7"/>
  <c r="V32" i="7" s="1"/>
  <c r="S33" i="7"/>
  <c r="T33" i="7"/>
  <c r="V33" i="7" s="1"/>
  <c r="S34" i="7"/>
  <c r="T34" i="7"/>
  <c r="V34" i="7" s="1"/>
  <c r="S35" i="7"/>
  <c r="U35" i="7" s="1"/>
  <c r="T35" i="7"/>
  <c r="S36" i="7"/>
  <c r="U36" i="7" s="1"/>
  <c r="T36" i="7"/>
  <c r="V36" i="7" s="1"/>
  <c r="S37" i="7"/>
  <c r="U37" i="7" s="1"/>
  <c r="T37" i="7"/>
  <c r="V37" i="7" s="1"/>
  <c r="S8" i="4"/>
  <c r="T8" i="4"/>
  <c r="V8" i="4" s="1"/>
  <c r="S9" i="4"/>
  <c r="T9" i="4"/>
  <c r="V9" i="4" s="1"/>
  <c r="S10" i="4"/>
  <c r="T10" i="4"/>
  <c r="V10" i="4" s="1"/>
  <c r="S11" i="4"/>
  <c r="U11" i="4" s="1"/>
  <c r="T11" i="4"/>
  <c r="S12" i="4"/>
  <c r="T12" i="4"/>
  <c r="V12" i="4" s="1"/>
  <c r="T13" i="4"/>
  <c r="V13" i="4" s="1"/>
  <c r="S14" i="4"/>
  <c r="T14" i="4"/>
  <c r="V14" i="4" s="1"/>
  <c r="S15" i="4"/>
  <c r="T15" i="4"/>
  <c r="V15" i="4" s="1"/>
  <c r="S22" i="4"/>
  <c r="T22" i="4"/>
  <c r="V22" i="4" s="1"/>
  <c r="S23" i="4"/>
  <c r="T23" i="4"/>
  <c r="V23" i="4" s="1"/>
  <c r="S24" i="4"/>
  <c r="T24" i="4"/>
  <c r="V24" i="4" s="1"/>
  <c r="S25" i="4"/>
  <c r="T25" i="4"/>
  <c r="V25" i="4" s="1"/>
  <c r="S26" i="4"/>
  <c r="T26" i="4"/>
  <c r="V26" i="4" s="1"/>
  <c r="S27" i="4"/>
  <c r="T27" i="4"/>
  <c r="V27" i="4" s="1"/>
  <c r="S28" i="4"/>
  <c r="T28" i="4"/>
  <c r="V28" i="4" s="1"/>
  <c r="S29" i="4"/>
  <c r="T29" i="4"/>
  <c r="V29" i="4" s="1"/>
  <c r="S30" i="4"/>
  <c r="T30" i="4"/>
  <c r="V30" i="4" s="1"/>
  <c r="S31" i="4"/>
  <c r="U31" i="4" s="1"/>
  <c r="T31" i="4"/>
  <c r="S32" i="4"/>
  <c r="U32" i="4" s="1"/>
  <c r="T32" i="4"/>
  <c r="V32" i="4" s="1"/>
  <c r="S33" i="4"/>
  <c r="U33" i="4" s="1"/>
  <c r="T33" i="4"/>
  <c r="V33" i="4"/>
  <c r="S22" i="2"/>
  <c r="T22" i="2"/>
  <c r="V22" i="2" s="1"/>
  <c r="S23" i="2"/>
  <c r="T23" i="2"/>
  <c r="V23" i="2" s="1"/>
  <c r="S24" i="2"/>
  <c r="T24" i="2"/>
  <c r="V24" i="2" s="1"/>
  <c r="S25" i="2"/>
  <c r="T25" i="2"/>
  <c r="S26" i="2"/>
  <c r="T26" i="2"/>
  <c r="S28" i="2"/>
  <c r="T28" i="2"/>
  <c r="S29" i="2"/>
  <c r="T29" i="2"/>
  <c r="V29" i="2" s="1"/>
  <c r="S30" i="2"/>
  <c r="T30" i="2"/>
  <c r="V30" i="2" s="1"/>
  <c r="S32" i="2"/>
  <c r="T32" i="2"/>
  <c r="V32" i="2" s="1"/>
  <c r="S34" i="2"/>
  <c r="T34" i="2"/>
  <c r="S35" i="2"/>
  <c r="T35" i="2"/>
  <c r="S36" i="2"/>
  <c r="T36" i="2"/>
  <c r="S37" i="2"/>
  <c r="U37" i="2" s="1"/>
  <c r="T37" i="2"/>
  <c r="V37" i="2" s="1"/>
  <c r="S38" i="2"/>
  <c r="T38" i="2"/>
  <c r="S8" i="2"/>
  <c r="T8" i="2"/>
  <c r="S9" i="2"/>
  <c r="T9" i="2"/>
  <c r="S10" i="2"/>
  <c r="T10" i="2"/>
  <c r="S11" i="2"/>
  <c r="T11" i="2"/>
  <c r="S12" i="2"/>
  <c r="T12" i="2"/>
  <c r="T14" i="2"/>
  <c r="S15" i="2"/>
  <c r="T15" i="2"/>
  <c r="S16" i="2"/>
  <c r="T16" i="2"/>
  <c r="V16" i="2" s="1"/>
  <c r="S19" i="2"/>
  <c r="T19" i="2"/>
  <c r="V19" i="2" s="1"/>
  <c r="E14" i="6"/>
  <c r="M14" i="6"/>
  <c r="N14" i="6"/>
  <c r="J14" i="6"/>
  <c r="F14" i="6"/>
  <c r="M21" i="6"/>
  <c r="M22" i="6"/>
  <c r="M23" i="6"/>
  <c r="M24" i="6"/>
  <c r="E22" i="6"/>
  <c r="I22" i="6"/>
  <c r="O7" i="6"/>
  <c r="E7" i="6"/>
  <c r="I7" i="6"/>
  <c r="M7" i="6"/>
  <c r="M28" i="6" s="1"/>
  <c r="E8" i="6"/>
  <c r="I8" i="6"/>
  <c r="M8" i="6"/>
  <c r="E9" i="6"/>
  <c r="I9" i="6"/>
  <c r="M9" i="6"/>
  <c r="E10" i="6"/>
  <c r="I10" i="6"/>
  <c r="Q10" i="6" s="1"/>
  <c r="E12" i="6"/>
  <c r="E13" i="6"/>
  <c r="O20" i="6"/>
  <c r="E20" i="6"/>
  <c r="E29" i="6" s="1"/>
  <c r="I20" i="6"/>
  <c r="M20" i="6"/>
  <c r="E21" i="6"/>
  <c r="I21" i="6"/>
  <c r="E23" i="6"/>
  <c r="I23" i="6"/>
  <c r="P7" i="6"/>
  <c r="R7" i="6" s="1"/>
  <c r="F11" i="6"/>
  <c r="J11" i="6"/>
  <c r="N11" i="6"/>
  <c r="P20" i="6"/>
  <c r="F25" i="6"/>
  <c r="J25" i="6"/>
  <c r="N25" i="6"/>
  <c r="M25" i="6"/>
  <c r="M27" i="6"/>
  <c r="N7" i="6"/>
  <c r="N8" i="6"/>
  <c r="N9" i="6"/>
  <c r="N10" i="6"/>
  <c r="N12" i="6"/>
  <c r="N13" i="6"/>
  <c r="N20" i="6"/>
  <c r="N21" i="6"/>
  <c r="N23" i="6"/>
  <c r="N27" i="6"/>
  <c r="K29" i="6"/>
  <c r="K30" i="6" s="1"/>
  <c r="L28" i="6"/>
  <c r="L29" i="6"/>
  <c r="I25" i="6"/>
  <c r="I27" i="6"/>
  <c r="J7" i="6"/>
  <c r="J8" i="6"/>
  <c r="J9" i="6"/>
  <c r="J10" i="6"/>
  <c r="J12" i="6"/>
  <c r="J13" i="6"/>
  <c r="J20" i="6"/>
  <c r="J21" i="6"/>
  <c r="J23" i="6"/>
  <c r="J27" i="6"/>
  <c r="G29" i="6"/>
  <c r="G30" i="6" s="1"/>
  <c r="H28" i="6"/>
  <c r="H29" i="6"/>
  <c r="E11" i="6"/>
  <c r="E25" i="6"/>
  <c r="E27" i="6"/>
  <c r="F7" i="6"/>
  <c r="F8" i="6"/>
  <c r="F9" i="6"/>
  <c r="F10" i="6"/>
  <c r="F12" i="6"/>
  <c r="F13" i="6"/>
  <c r="F20" i="6"/>
  <c r="F21" i="6"/>
  <c r="F23" i="6"/>
  <c r="F27" i="6"/>
  <c r="C29" i="6"/>
  <c r="D28" i="6"/>
  <c r="D29" i="6"/>
  <c r="O7" i="3"/>
  <c r="E7" i="3"/>
  <c r="I7" i="3"/>
  <c r="M7" i="3"/>
  <c r="E8" i="3"/>
  <c r="I8" i="3"/>
  <c r="M8" i="3"/>
  <c r="E9" i="3"/>
  <c r="I9" i="3"/>
  <c r="M9" i="3"/>
  <c r="E10" i="3"/>
  <c r="I10" i="3"/>
  <c r="E12" i="3"/>
  <c r="E13" i="3"/>
  <c r="Q13" i="3" s="1"/>
  <c r="E14" i="3"/>
  <c r="O20" i="3"/>
  <c r="E20" i="3"/>
  <c r="I20" i="3"/>
  <c r="M20" i="3"/>
  <c r="I21" i="3"/>
  <c r="E21" i="3"/>
  <c r="M21" i="3"/>
  <c r="E22" i="3"/>
  <c r="I22" i="3"/>
  <c r="M22" i="3"/>
  <c r="E23" i="3"/>
  <c r="I23" i="3"/>
  <c r="M23" i="3"/>
  <c r="I24" i="3"/>
  <c r="E24" i="3"/>
  <c r="M24" i="3"/>
  <c r="P7" i="3"/>
  <c r="R7" i="3" s="1"/>
  <c r="F11" i="3"/>
  <c r="J11" i="3"/>
  <c r="N11" i="3"/>
  <c r="R11" i="3" s="1"/>
  <c r="P20" i="3"/>
  <c r="F25" i="3"/>
  <c r="J25" i="3"/>
  <c r="N25" i="3"/>
  <c r="R25" i="3" s="1"/>
  <c r="M25" i="3"/>
  <c r="M27" i="3"/>
  <c r="N7" i="3"/>
  <c r="N8" i="3"/>
  <c r="N9" i="3"/>
  <c r="N10" i="3"/>
  <c r="N12" i="3"/>
  <c r="N13" i="3"/>
  <c r="N14" i="3"/>
  <c r="N20" i="3"/>
  <c r="N21" i="3"/>
  <c r="N22" i="3"/>
  <c r="N23" i="3"/>
  <c r="N24" i="3"/>
  <c r="N27" i="3"/>
  <c r="K29" i="3"/>
  <c r="K30" i="3" s="1"/>
  <c r="L28" i="3"/>
  <c r="L29" i="3"/>
  <c r="I25" i="3"/>
  <c r="I27" i="3"/>
  <c r="J7" i="3"/>
  <c r="J8" i="3"/>
  <c r="J9" i="3"/>
  <c r="J10" i="3"/>
  <c r="J12" i="3"/>
  <c r="J13" i="3"/>
  <c r="J14" i="3"/>
  <c r="J20" i="3"/>
  <c r="J21" i="3"/>
  <c r="J22" i="3"/>
  <c r="J23" i="3"/>
  <c r="J24" i="3"/>
  <c r="J27" i="3"/>
  <c r="G29" i="3"/>
  <c r="H28" i="3"/>
  <c r="H29" i="3"/>
  <c r="E11" i="3"/>
  <c r="E25" i="3"/>
  <c r="E27" i="3"/>
  <c r="F7" i="3"/>
  <c r="F8" i="3"/>
  <c r="F9" i="3"/>
  <c r="F10" i="3"/>
  <c r="F12" i="3"/>
  <c r="F13" i="3"/>
  <c r="F14" i="3"/>
  <c r="F20" i="3"/>
  <c r="F21" i="3"/>
  <c r="F22" i="3"/>
  <c r="F23" i="3"/>
  <c r="F24" i="3"/>
  <c r="F27" i="3"/>
  <c r="C29" i="3"/>
  <c r="D28" i="3"/>
  <c r="D29" i="3"/>
  <c r="I24" i="12"/>
  <c r="M24" i="12"/>
  <c r="O7" i="12"/>
  <c r="E7" i="12"/>
  <c r="I7" i="12"/>
  <c r="M7" i="12"/>
  <c r="E8" i="12"/>
  <c r="I8" i="12"/>
  <c r="M8" i="12"/>
  <c r="E9" i="12"/>
  <c r="I9" i="12"/>
  <c r="M9" i="12"/>
  <c r="E10" i="12"/>
  <c r="I10" i="12"/>
  <c r="E12" i="12"/>
  <c r="E13" i="12"/>
  <c r="E14" i="12"/>
  <c r="M14" i="12"/>
  <c r="O20" i="12"/>
  <c r="E20" i="12"/>
  <c r="I20" i="12"/>
  <c r="M20" i="12"/>
  <c r="E21" i="12"/>
  <c r="I21" i="12"/>
  <c r="M21" i="12"/>
  <c r="E22" i="12"/>
  <c r="I22" i="12"/>
  <c r="M22" i="12"/>
  <c r="E23" i="12"/>
  <c r="I23" i="12"/>
  <c r="M23" i="12"/>
  <c r="M25" i="12"/>
  <c r="I25" i="12"/>
  <c r="E25" i="12"/>
  <c r="P7" i="12"/>
  <c r="R7" i="12" s="1"/>
  <c r="F11" i="12"/>
  <c r="J11" i="12"/>
  <c r="N11" i="12"/>
  <c r="P20" i="12"/>
  <c r="F26" i="12"/>
  <c r="J26" i="12"/>
  <c r="N26" i="12"/>
  <c r="M26" i="12"/>
  <c r="M28" i="12"/>
  <c r="N7" i="12"/>
  <c r="N8" i="12"/>
  <c r="N9" i="12"/>
  <c r="N10" i="12"/>
  <c r="N12" i="12"/>
  <c r="N13" i="12"/>
  <c r="N14" i="12"/>
  <c r="N20" i="12"/>
  <c r="N21" i="12"/>
  <c r="N22" i="12"/>
  <c r="N23" i="12"/>
  <c r="N25" i="12"/>
  <c r="N28" i="12"/>
  <c r="K30" i="12"/>
  <c r="L29" i="12"/>
  <c r="L30" i="12"/>
  <c r="I26" i="12"/>
  <c r="I28" i="12"/>
  <c r="J7" i="12"/>
  <c r="J8" i="12"/>
  <c r="J9" i="12"/>
  <c r="J10" i="12"/>
  <c r="J12" i="12"/>
  <c r="J13" i="12"/>
  <c r="J14" i="12"/>
  <c r="J20" i="12"/>
  <c r="J21" i="12"/>
  <c r="J22" i="12"/>
  <c r="J23" i="12"/>
  <c r="J25" i="12"/>
  <c r="J28" i="12"/>
  <c r="G30" i="12"/>
  <c r="G31" i="12" s="1"/>
  <c r="H29" i="12"/>
  <c r="H30" i="12"/>
  <c r="E11" i="12"/>
  <c r="E26" i="12"/>
  <c r="E28" i="12"/>
  <c r="F7" i="12"/>
  <c r="F8" i="12"/>
  <c r="F9" i="12"/>
  <c r="F10" i="12"/>
  <c r="F12" i="12"/>
  <c r="F13" i="12"/>
  <c r="F14" i="12"/>
  <c r="F20" i="12"/>
  <c r="F21" i="12"/>
  <c r="F22" i="12"/>
  <c r="F23" i="12"/>
  <c r="F25" i="12"/>
  <c r="F28" i="12"/>
  <c r="C30" i="12"/>
  <c r="D29" i="12"/>
  <c r="D30" i="12"/>
  <c r="O7" i="13"/>
  <c r="E7" i="13"/>
  <c r="I7" i="13"/>
  <c r="M7" i="13"/>
  <c r="E8" i="13"/>
  <c r="I8" i="13"/>
  <c r="M8" i="13"/>
  <c r="E9" i="13"/>
  <c r="I9" i="13"/>
  <c r="M9" i="13"/>
  <c r="E10" i="13"/>
  <c r="I10" i="13"/>
  <c r="E12" i="13"/>
  <c r="Q12" i="13" s="1"/>
  <c r="E13" i="13"/>
  <c r="Q13" i="13" s="1"/>
  <c r="E14" i="13"/>
  <c r="M14" i="13"/>
  <c r="O20" i="13"/>
  <c r="E20" i="13"/>
  <c r="I20" i="13"/>
  <c r="M20" i="13"/>
  <c r="E21" i="13"/>
  <c r="I21" i="13"/>
  <c r="M21" i="13"/>
  <c r="E22" i="13"/>
  <c r="I22" i="13"/>
  <c r="M22" i="13"/>
  <c r="E23" i="13"/>
  <c r="I23" i="13"/>
  <c r="M23" i="13"/>
  <c r="I24" i="13"/>
  <c r="E24" i="13"/>
  <c r="M24" i="13"/>
  <c r="P7" i="13"/>
  <c r="R7" i="13" s="1"/>
  <c r="F11" i="13"/>
  <c r="J11" i="13"/>
  <c r="N11" i="13"/>
  <c r="P20" i="13"/>
  <c r="F25" i="13"/>
  <c r="J25" i="13"/>
  <c r="N25" i="13"/>
  <c r="M25" i="13"/>
  <c r="M27" i="13"/>
  <c r="N7" i="13"/>
  <c r="N8" i="13"/>
  <c r="N9" i="13"/>
  <c r="N10" i="13"/>
  <c r="N12" i="13"/>
  <c r="N13" i="13"/>
  <c r="N14" i="13"/>
  <c r="N20" i="13"/>
  <c r="N21" i="13"/>
  <c r="N22" i="13"/>
  <c r="N23" i="13"/>
  <c r="N24" i="13"/>
  <c r="N27" i="13"/>
  <c r="K29" i="13"/>
  <c r="K30" i="13" s="1"/>
  <c r="L28" i="13"/>
  <c r="L29" i="13"/>
  <c r="I25" i="13"/>
  <c r="I27" i="13"/>
  <c r="J7" i="13"/>
  <c r="J28" i="13" s="1"/>
  <c r="J8" i="13"/>
  <c r="J9" i="13"/>
  <c r="J10" i="13"/>
  <c r="J12" i="13"/>
  <c r="J13" i="13"/>
  <c r="J14" i="13"/>
  <c r="J20" i="13"/>
  <c r="J21" i="13"/>
  <c r="J22" i="13"/>
  <c r="J23" i="13"/>
  <c r="J24" i="13"/>
  <c r="J27" i="13"/>
  <c r="G29" i="13"/>
  <c r="H28" i="13"/>
  <c r="H29" i="13"/>
  <c r="E11" i="13"/>
  <c r="E25" i="13"/>
  <c r="E27" i="13"/>
  <c r="F7" i="13"/>
  <c r="F8" i="13"/>
  <c r="F9" i="13"/>
  <c r="F10" i="13"/>
  <c r="F12" i="13"/>
  <c r="F13" i="13"/>
  <c r="F14" i="13"/>
  <c r="F20" i="13"/>
  <c r="F21" i="13"/>
  <c r="F22" i="13"/>
  <c r="F23" i="13"/>
  <c r="F24" i="13"/>
  <c r="F27" i="13"/>
  <c r="C29" i="13"/>
  <c r="C30" i="13" s="1"/>
  <c r="D28" i="13"/>
  <c r="D29" i="13"/>
  <c r="E16" i="2"/>
  <c r="T21" i="2"/>
  <c r="S21" i="2"/>
  <c r="T7" i="2"/>
  <c r="S7" i="2"/>
  <c r="I22" i="2"/>
  <c r="Q32" i="2"/>
  <c r="Q26" i="2"/>
  <c r="Q28" i="2"/>
  <c r="Q29" i="2"/>
  <c r="Q30" i="2"/>
  <c r="M30" i="2"/>
  <c r="M29" i="2"/>
  <c r="E22" i="2"/>
  <c r="E24" i="2"/>
  <c r="E19" i="2"/>
  <c r="I24" i="2"/>
  <c r="Q8" i="2"/>
  <c r="R26" i="2"/>
  <c r="R28" i="2"/>
  <c r="R34" i="2"/>
  <c r="R35" i="2"/>
  <c r="R36" i="2"/>
  <c r="R38" i="2"/>
  <c r="Q34" i="2"/>
  <c r="Q35" i="2"/>
  <c r="Q36" i="2"/>
  <c r="Q38" i="2"/>
  <c r="N26" i="2"/>
  <c r="N28" i="2"/>
  <c r="N34" i="2"/>
  <c r="N35" i="2"/>
  <c r="N36" i="2"/>
  <c r="N38" i="2"/>
  <c r="M26" i="2"/>
  <c r="M28" i="2"/>
  <c r="M34" i="2"/>
  <c r="M35" i="2"/>
  <c r="M36" i="2"/>
  <c r="M38" i="2"/>
  <c r="J26" i="2"/>
  <c r="J28" i="2"/>
  <c r="J34" i="2"/>
  <c r="J35" i="2"/>
  <c r="J36" i="2"/>
  <c r="J38" i="2"/>
  <c r="I26" i="2"/>
  <c r="I28" i="2"/>
  <c r="I34" i="2"/>
  <c r="I35" i="2"/>
  <c r="I36" i="2"/>
  <c r="I38" i="2"/>
  <c r="F26" i="2"/>
  <c r="F28" i="2"/>
  <c r="F34" i="2"/>
  <c r="F35" i="2"/>
  <c r="F36" i="2"/>
  <c r="F38" i="2"/>
  <c r="E26" i="2"/>
  <c r="E28" i="2"/>
  <c r="E34" i="2"/>
  <c r="E35" i="2"/>
  <c r="E36" i="2"/>
  <c r="U36" i="2" s="1"/>
  <c r="E38" i="2"/>
  <c r="R25" i="2"/>
  <c r="Q25" i="2"/>
  <c r="R23" i="2"/>
  <c r="Q23" i="2"/>
  <c r="R21" i="2"/>
  <c r="Q21" i="2"/>
  <c r="N25" i="2"/>
  <c r="M25" i="2"/>
  <c r="N23" i="2"/>
  <c r="M23" i="2"/>
  <c r="N21" i="2"/>
  <c r="M21" i="2"/>
  <c r="J25" i="2"/>
  <c r="I25" i="2"/>
  <c r="J23" i="2"/>
  <c r="I23" i="2"/>
  <c r="J21" i="2"/>
  <c r="I21" i="2"/>
  <c r="F25" i="2"/>
  <c r="E25" i="2"/>
  <c r="F23" i="2"/>
  <c r="E23" i="2"/>
  <c r="F21" i="2"/>
  <c r="E21" i="2"/>
  <c r="F9" i="2"/>
  <c r="F10" i="2"/>
  <c r="F11" i="2"/>
  <c r="F12" i="2"/>
  <c r="F14" i="2"/>
  <c r="F15" i="2"/>
  <c r="F8" i="2"/>
  <c r="J8" i="2"/>
  <c r="N8" i="2"/>
  <c r="R8" i="2"/>
  <c r="J9" i="2"/>
  <c r="N9" i="2"/>
  <c r="R9" i="2"/>
  <c r="J10" i="2"/>
  <c r="N10" i="2"/>
  <c r="R10" i="2"/>
  <c r="J11" i="2"/>
  <c r="N11" i="2"/>
  <c r="R11" i="2"/>
  <c r="J12" i="2"/>
  <c r="N12" i="2"/>
  <c r="R12" i="2"/>
  <c r="J14" i="2"/>
  <c r="N14" i="2"/>
  <c r="R14" i="2"/>
  <c r="J15" i="2"/>
  <c r="N15" i="2"/>
  <c r="R15" i="2"/>
  <c r="E8" i="2"/>
  <c r="I8" i="2"/>
  <c r="M8" i="2"/>
  <c r="E9" i="2"/>
  <c r="I9" i="2"/>
  <c r="M9" i="2"/>
  <c r="Q9" i="2"/>
  <c r="E10" i="2"/>
  <c r="I10" i="2"/>
  <c r="M10" i="2"/>
  <c r="E11" i="2"/>
  <c r="E12" i="2"/>
  <c r="U12" i="2" s="1"/>
  <c r="E14" i="2"/>
  <c r="I14" i="2"/>
  <c r="E15" i="2"/>
  <c r="I15" i="2"/>
  <c r="F7" i="2"/>
  <c r="J7" i="2"/>
  <c r="N7" i="2"/>
  <c r="R7" i="2"/>
  <c r="E7" i="2"/>
  <c r="I7" i="2"/>
  <c r="M7" i="2"/>
  <c r="Q7" i="2"/>
  <c r="O40" i="2"/>
  <c r="O41" i="2" s="1"/>
  <c r="P39" i="2"/>
  <c r="P40" i="2"/>
  <c r="K40" i="2"/>
  <c r="K41" i="2" s="1"/>
  <c r="L39" i="2"/>
  <c r="L40" i="2"/>
  <c r="G40" i="2"/>
  <c r="H39" i="2"/>
  <c r="H40" i="2"/>
  <c r="C40" i="2"/>
  <c r="D40" i="2"/>
  <c r="D41" i="2" s="1"/>
  <c r="E15" i="4"/>
  <c r="U15" i="4" s="1"/>
  <c r="I24" i="4"/>
  <c r="Q25" i="4"/>
  <c r="Q26" i="4"/>
  <c r="Q27" i="4"/>
  <c r="I25" i="4"/>
  <c r="M25" i="4"/>
  <c r="M23" i="4"/>
  <c r="I23" i="4"/>
  <c r="Q8" i="4"/>
  <c r="S7" i="4"/>
  <c r="E7" i="4"/>
  <c r="I7" i="4"/>
  <c r="M7" i="4"/>
  <c r="Q7" i="4"/>
  <c r="E8" i="4"/>
  <c r="I8" i="4"/>
  <c r="M8" i="4"/>
  <c r="E9" i="4"/>
  <c r="I9" i="4"/>
  <c r="M9" i="4"/>
  <c r="Q9" i="4"/>
  <c r="E10" i="4"/>
  <c r="U10" i="4" s="1"/>
  <c r="I10" i="4"/>
  <c r="M10" i="4"/>
  <c r="E11" i="4"/>
  <c r="E12" i="4"/>
  <c r="E13" i="4"/>
  <c r="I13" i="4"/>
  <c r="Q13" i="4"/>
  <c r="E14" i="4"/>
  <c r="I14" i="4"/>
  <c r="M14" i="4"/>
  <c r="Q14" i="4"/>
  <c r="S21" i="4"/>
  <c r="E21" i="4"/>
  <c r="I21" i="4"/>
  <c r="M21" i="4"/>
  <c r="Q21" i="4"/>
  <c r="E22" i="4"/>
  <c r="I22" i="4"/>
  <c r="M22" i="4"/>
  <c r="Q22" i="4"/>
  <c r="E23" i="4"/>
  <c r="U23" i="4" s="1"/>
  <c r="Q23" i="4"/>
  <c r="I26" i="4"/>
  <c r="M26" i="4"/>
  <c r="E26" i="4"/>
  <c r="I27" i="4"/>
  <c r="M27" i="4"/>
  <c r="E27" i="4"/>
  <c r="M28" i="4"/>
  <c r="Q28" i="4"/>
  <c r="E28" i="4"/>
  <c r="I28" i="4"/>
  <c r="Q29" i="4"/>
  <c r="E29" i="4"/>
  <c r="I29" i="4"/>
  <c r="M29" i="4"/>
  <c r="Q30" i="4"/>
  <c r="E30" i="4"/>
  <c r="I30" i="4"/>
  <c r="M30" i="4"/>
  <c r="T7" i="4"/>
  <c r="V7" i="4" s="1"/>
  <c r="F11" i="4"/>
  <c r="J11" i="4"/>
  <c r="N11" i="4"/>
  <c r="R11" i="4"/>
  <c r="T21" i="4"/>
  <c r="V21" i="4" s="1"/>
  <c r="F21" i="4"/>
  <c r="F23" i="4"/>
  <c r="F31" i="4"/>
  <c r="J31" i="4"/>
  <c r="N31" i="4"/>
  <c r="R31" i="4"/>
  <c r="Q31" i="4"/>
  <c r="Q33" i="4"/>
  <c r="R7" i="4"/>
  <c r="R8" i="4"/>
  <c r="R9" i="4"/>
  <c r="R10" i="4"/>
  <c r="R12" i="4"/>
  <c r="R13" i="4"/>
  <c r="R14" i="4"/>
  <c r="R21" i="4"/>
  <c r="R22" i="4"/>
  <c r="R23" i="4"/>
  <c r="R26" i="4"/>
  <c r="R27" i="4"/>
  <c r="R28" i="4"/>
  <c r="R29" i="4"/>
  <c r="R30" i="4"/>
  <c r="R33" i="4"/>
  <c r="O35" i="4"/>
  <c r="O36" i="4" s="1"/>
  <c r="P34" i="4"/>
  <c r="P35" i="4"/>
  <c r="M31" i="4"/>
  <c r="M33" i="4"/>
  <c r="N7" i="4"/>
  <c r="N8" i="4"/>
  <c r="N9" i="4"/>
  <c r="N10" i="4"/>
  <c r="N12" i="4"/>
  <c r="N13" i="4"/>
  <c r="N14" i="4"/>
  <c r="N21" i="4"/>
  <c r="N22" i="4"/>
  <c r="N23" i="4"/>
  <c r="N26" i="4"/>
  <c r="N27" i="4"/>
  <c r="N28" i="4"/>
  <c r="N29" i="4"/>
  <c r="N30" i="4"/>
  <c r="N33" i="4"/>
  <c r="K35" i="4"/>
  <c r="L34" i="4"/>
  <c r="L35" i="4"/>
  <c r="I31" i="4"/>
  <c r="I33" i="4"/>
  <c r="J7" i="4"/>
  <c r="J8" i="4"/>
  <c r="J9" i="4"/>
  <c r="J10" i="4"/>
  <c r="J12" i="4"/>
  <c r="J13" i="4"/>
  <c r="J14" i="4"/>
  <c r="J21" i="4"/>
  <c r="J22" i="4"/>
  <c r="J23" i="4"/>
  <c r="J26" i="4"/>
  <c r="J27" i="4"/>
  <c r="J28" i="4"/>
  <c r="J29" i="4"/>
  <c r="J30" i="4"/>
  <c r="J33" i="4"/>
  <c r="G35" i="4"/>
  <c r="H34" i="4"/>
  <c r="H35" i="4"/>
  <c r="E31" i="4"/>
  <c r="E33" i="4"/>
  <c r="F7" i="4"/>
  <c r="F8" i="4"/>
  <c r="F9" i="4"/>
  <c r="F10" i="4"/>
  <c r="F12" i="4"/>
  <c r="F13" i="4"/>
  <c r="F14" i="4"/>
  <c r="F22" i="4"/>
  <c r="F26" i="4"/>
  <c r="F27" i="4"/>
  <c r="F28" i="4"/>
  <c r="F29" i="4"/>
  <c r="F30" i="4"/>
  <c r="F33" i="4"/>
  <c r="C35" i="4"/>
  <c r="D34" i="4"/>
  <c r="D35" i="4"/>
  <c r="E16" i="7"/>
  <c r="U16" i="7" s="1"/>
  <c r="Q26" i="7"/>
  <c r="I26" i="7"/>
  <c r="M27" i="7"/>
  <c r="Q27" i="7"/>
  <c r="U27" i="7" s="1"/>
  <c r="Q28" i="7"/>
  <c r="Q29" i="7"/>
  <c r="Q8" i="7"/>
  <c r="S7" i="7"/>
  <c r="E7" i="7"/>
  <c r="U7" i="7" s="1"/>
  <c r="I7" i="7"/>
  <c r="M7" i="7"/>
  <c r="Q7" i="7"/>
  <c r="E8" i="7"/>
  <c r="U8" i="7" s="1"/>
  <c r="I8" i="7"/>
  <c r="M8" i="7"/>
  <c r="E9" i="7"/>
  <c r="I9" i="7"/>
  <c r="M9" i="7"/>
  <c r="Q9" i="7"/>
  <c r="E10" i="7"/>
  <c r="I10" i="7"/>
  <c r="E12" i="7"/>
  <c r="E13" i="7"/>
  <c r="I13" i="7"/>
  <c r="Q13" i="7"/>
  <c r="E14" i="7"/>
  <c r="I14" i="7"/>
  <c r="M14" i="7"/>
  <c r="Q14" i="7"/>
  <c r="E15" i="7"/>
  <c r="I15" i="7"/>
  <c r="M15" i="7"/>
  <c r="Q15" i="7"/>
  <c r="E17" i="7"/>
  <c r="I17" i="7"/>
  <c r="M17" i="7"/>
  <c r="Q17" i="7"/>
  <c r="S22" i="7"/>
  <c r="E22" i="7"/>
  <c r="I22" i="7"/>
  <c r="M22" i="7"/>
  <c r="Q22" i="7"/>
  <c r="E23" i="7"/>
  <c r="I23" i="7"/>
  <c r="M23" i="7"/>
  <c r="I24" i="7"/>
  <c r="E24" i="7"/>
  <c r="M24" i="7"/>
  <c r="Q24" i="7"/>
  <c r="I25" i="7"/>
  <c r="E25" i="7"/>
  <c r="M25" i="7"/>
  <c r="Q25" i="7"/>
  <c r="M28" i="7"/>
  <c r="E28" i="7"/>
  <c r="I28" i="7"/>
  <c r="M29" i="7"/>
  <c r="E29" i="7"/>
  <c r="I29" i="7"/>
  <c r="Q30" i="7"/>
  <c r="E30" i="7"/>
  <c r="I30" i="7"/>
  <c r="M30" i="7"/>
  <c r="Q31" i="7"/>
  <c r="E31" i="7"/>
  <c r="I31" i="7"/>
  <c r="M31" i="7"/>
  <c r="Q32" i="7"/>
  <c r="E32" i="7"/>
  <c r="I32" i="7"/>
  <c r="M32" i="7"/>
  <c r="Q33" i="7"/>
  <c r="E33" i="7"/>
  <c r="I33" i="7"/>
  <c r="M33" i="7"/>
  <c r="Q34" i="7"/>
  <c r="E34" i="7"/>
  <c r="I34" i="7"/>
  <c r="M34" i="7"/>
  <c r="T7" i="7"/>
  <c r="V7" i="7" s="1"/>
  <c r="F11" i="7"/>
  <c r="J11" i="7"/>
  <c r="N11" i="7"/>
  <c r="R11" i="7"/>
  <c r="F15" i="7"/>
  <c r="T22" i="7"/>
  <c r="V22" i="7" s="1"/>
  <c r="F22" i="7"/>
  <c r="F23" i="7"/>
  <c r="F35" i="7"/>
  <c r="J35" i="7"/>
  <c r="N35" i="7"/>
  <c r="R35" i="7"/>
  <c r="Q35" i="7"/>
  <c r="Q37" i="7"/>
  <c r="R7" i="7"/>
  <c r="R8" i="7"/>
  <c r="R9" i="7"/>
  <c r="R10" i="7"/>
  <c r="R12" i="7"/>
  <c r="R13" i="7"/>
  <c r="R14" i="7"/>
  <c r="R15" i="7"/>
  <c r="R17" i="7"/>
  <c r="R22" i="7"/>
  <c r="R23" i="7"/>
  <c r="R24" i="7"/>
  <c r="R25" i="7"/>
  <c r="R28" i="7"/>
  <c r="R29" i="7"/>
  <c r="R30" i="7"/>
  <c r="R31" i="7"/>
  <c r="R32" i="7"/>
  <c r="R33" i="7"/>
  <c r="R34" i="7"/>
  <c r="R37" i="7"/>
  <c r="O40" i="7"/>
  <c r="P38" i="7"/>
  <c r="P39" i="7"/>
  <c r="M35" i="7"/>
  <c r="M37" i="7"/>
  <c r="N7" i="7"/>
  <c r="N8" i="7"/>
  <c r="N9" i="7"/>
  <c r="N10" i="7"/>
  <c r="N12" i="7"/>
  <c r="N13" i="7"/>
  <c r="N14" i="7"/>
  <c r="N15" i="7"/>
  <c r="N17" i="7"/>
  <c r="N22" i="7"/>
  <c r="N23" i="7"/>
  <c r="N24" i="7"/>
  <c r="N25" i="7"/>
  <c r="N28" i="7"/>
  <c r="N29" i="7"/>
  <c r="N30" i="7"/>
  <c r="N31" i="7"/>
  <c r="N32" i="7"/>
  <c r="N33" i="7"/>
  <c r="N34" i="7"/>
  <c r="N37" i="7"/>
  <c r="K39" i="7"/>
  <c r="K40" i="7" s="1"/>
  <c r="L38" i="7"/>
  <c r="L39" i="7"/>
  <c r="I35" i="7"/>
  <c r="I37" i="7"/>
  <c r="J7" i="7"/>
  <c r="J8" i="7"/>
  <c r="J9" i="7"/>
  <c r="J10" i="7"/>
  <c r="J12" i="7"/>
  <c r="J13" i="7"/>
  <c r="J14" i="7"/>
  <c r="J15" i="7"/>
  <c r="J17" i="7"/>
  <c r="J22" i="7"/>
  <c r="J23" i="7"/>
  <c r="J24" i="7"/>
  <c r="J25" i="7"/>
  <c r="J28" i="7"/>
  <c r="J29" i="7"/>
  <c r="J30" i="7"/>
  <c r="J31" i="7"/>
  <c r="J32" i="7"/>
  <c r="J33" i="7"/>
  <c r="J34" i="7"/>
  <c r="J37" i="7"/>
  <c r="G39" i="7"/>
  <c r="H38" i="7"/>
  <c r="H39" i="7"/>
  <c r="E11" i="7"/>
  <c r="E35" i="7"/>
  <c r="E37" i="7"/>
  <c r="F7" i="7"/>
  <c r="F8" i="7"/>
  <c r="F9" i="7"/>
  <c r="F10" i="7"/>
  <c r="F12" i="7"/>
  <c r="F13" i="7"/>
  <c r="F14" i="7"/>
  <c r="F17" i="7"/>
  <c r="F24" i="7"/>
  <c r="F25" i="7"/>
  <c r="F28" i="7"/>
  <c r="F29" i="7"/>
  <c r="F30" i="7"/>
  <c r="F31" i="7"/>
  <c r="F32" i="7"/>
  <c r="F33" i="7"/>
  <c r="F34" i="7"/>
  <c r="F37" i="7"/>
  <c r="C39" i="7"/>
  <c r="D38" i="7"/>
  <c r="D40" i="7" s="1"/>
  <c r="D39" i="7"/>
  <c r="U12" i="7"/>
  <c r="F28" i="13"/>
  <c r="R20" i="6"/>
  <c r="Q9" i="6"/>
  <c r="Q12" i="6"/>
  <c r="Q8" i="6"/>
  <c r="Q14" i="6"/>
  <c r="Q8" i="13" l="1"/>
  <c r="Q25" i="12"/>
  <c r="Q14" i="12"/>
  <c r="Q10" i="12"/>
  <c r="Q24" i="12"/>
  <c r="F28" i="3"/>
  <c r="E29" i="3"/>
  <c r="D30" i="6"/>
  <c r="H30" i="6"/>
  <c r="O30" i="12"/>
  <c r="Q39" i="2"/>
  <c r="T39" i="2"/>
  <c r="R20" i="13"/>
  <c r="N30" i="12"/>
  <c r="R11" i="12"/>
  <c r="Q8" i="3"/>
  <c r="J28" i="6"/>
  <c r="N29" i="12"/>
  <c r="S40" i="2"/>
  <c r="U12" i="4"/>
  <c r="S40" i="17"/>
  <c r="U15" i="2"/>
  <c r="U32" i="2"/>
  <c r="Q24" i="13"/>
  <c r="I30" i="12"/>
  <c r="O28" i="6"/>
  <c r="U12" i="17"/>
  <c r="U17" i="17"/>
  <c r="U18" i="17"/>
  <c r="Q22" i="12"/>
  <c r="T34" i="4"/>
  <c r="V11" i="4"/>
  <c r="U27" i="4"/>
  <c r="U23" i="2"/>
  <c r="V38" i="2"/>
  <c r="U22" i="2"/>
  <c r="O28" i="13"/>
  <c r="H31" i="12"/>
  <c r="J29" i="12"/>
  <c r="R20" i="12"/>
  <c r="G30" i="3"/>
  <c r="R21" i="3"/>
  <c r="R25" i="13"/>
  <c r="I39" i="17"/>
  <c r="U13" i="17"/>
  <c r="U15" i="17"/>
  <c r="U16" i="17"/>
  <c r="U21" i="17"/>
  <c r="M40" i="17"/>
  <c r="U22" i="17"/>
  <c r="U26" i="17"/>
  <c r="U27" i="17"/>
  <c r="U29" i="17"/>
  <c r="S41" i="17"/>
  <c r="S42" i="17" s="1"/>
  <c r="S34" i="4"/>
  <c r="E29" i="13"/>
  <c r="V11" i="17"/>
  <c r="V39" i="17" s="1"/>
  <c r="Q20" i="13"/>
  <c r="Q22" i="13"/>
  <c r="M29" i="13"/>
  <c r="Q10" i="13"/>
  <c r="D31" i="12"/>
  <c r="Q23" i="3"/>
  <c r="O29" i="3"/>
  <c r="Q14" i="3"/>
  <c r="U14" i="17"/>
  <c r="U25" i="17"/>
  <c r="H41" i="17"/>
  <c r="I40" i="17"/>
  <c r="V21" i="17"/>
  <c r="V40" i="17" s="1"/>
  <c r="V41" i="17" s="1"/>
  <c r="N31" i="12"/>
  <c r="F39" i="2"/>
  <c r="V9" i="2"/>
  <c r="U16" i="2"/>
  <c r="U26" i="2"/>
  <c r="U11" i="2"/>
  <c r="U19" i="2"/>
  <c r="U9" i="2"/>
  <c r="V14" i="2"/>
  <c r="V8" i="2"/>
  <c r="U21" i="2"/>
  <c r="U29" i="2"/>
  <c r="U28" i="2"/>
  <c r="R26" i="12"/>
  <c r="G32" i="12"/>
  <c r="R22" i="12"/>
  <c r="R23" i="13"/>
  <c r="J29" i="13"/>
  <c r="J30" i="13" s="1"/>
  <c r="P29" i="13"/>
  <c r="V36" i="2"/>
  <c r="H41" i="2"/>
  <c r="V21" i="2"/>
  <c r="T40" i="2"/>
  <c r="T41" i="2" s="1"/>
  <c r="L40" i="7"/>
  <c r="K41" i="7" s="1"/>
  <c r="P41" i="17"/>
  <c r="H30" i="3"/>
  <c r="G31" i="3" s="1"/>
  <c r="R25" i="6"/>
  <c r="R29" i="6" s="1"/>
  <c r="O28" i="3"/>
  <c r="Q7" i="3"/>
  <c r="U34" i="7"/>
  <c r="E40" i="2"/>
  <c r="Q7" i="13"/>
  <c r="S35" i="4"/>
  <c r="U14" i="4"/>
  <c r="U9" i="4"/>
  <c r="Q34" i="4"/>
  <c r="V28" i="2"/>
  <c r="U30" i="2"/>
  <c r="V7" i="2"/>
  <c r="F29" i="13"/>
  <c r="F30" i="13" s="1"/>
  <c r="Q21" i="13"/>
  <c r="M28" i="13"/>
  <c r="M30" i="13" s="1"/>
  <c r="U34" i="2"/>
  <c r="Q23" i="13"/>
  <c r="K31" i="12"/>
  <c r="G40" i="7"/>
  <c r="Q22" i="3"/>
  <c r="U13" i="4"/>
  <c r="U18" i="2"/>
  <c r="U7" i="2"/>
  <c r="Q40" i="2"/>
  <c r="V26" i="2"/>
  <c r="U24" i="2"/>
  <c r="N29" i="13"/>
  <c r="R39" i="7"/>
  <c r="V31" i="4"/>
  <c r="U22" i="4"/>
  <c r="P41" i="2"/>
  <c r="O42" i="2" s="1"/>
  <c r="J40" i="2"/>
  <c r="U35" i="2"/>
  <c r="Q23" i="12"/>
  <c r="M30" i="12"/>
  <c r="Q8" i="12"/>
  <c r="I29" i="12"/>
  <c r="I31" i="12" s="1"/>
  <c r="P29" i="3"/>
  <c r="R20" i="3"/>
  <c r="R29" i="3" s="1"/>
  <c r="Q24" i="3"/>
  <c r="M29" i="3"/>
  <c r="Q21" i="3"/>
  <c r="Q20" i="3"/>
  <c r="P29" i="6"/>
  <c r="Q21" i="6"/>
  <c r="Q20" i="6"/>
  <c r="I28" i="6"/>
  <c r="C40" i="7"/>
  <c r="V11" i="7"/>
  <c r="V38" i="7" s="1"/>
  <c r="U31" i="7"/>
  <c r="U30" i="7"/>
  <c r="U29" i="7"/>
  <c r="U28" i="7"/>
  <c r="U24" i="7"/>
  <c r="U17" i="7"/>
  <c r="U14" i="7"/>
  <c r="U13" i="7"/>
  <c r="U10" i="7"/>
  <c r="U9" i="7"/>
  <c r="Q38" i="7"/>
  <c r="S38" i="7"/>
  <c r="K36" i="4"/>
  <c r="R34" i="4"/>
  <c r="L41" i="2"/>
  <c r="K42" i="2" s="1"/>
  <c r="U38" i="2"/>
  <c r="L30" i="13"/>
  <c r="K31" i="13" s="1"/>
  <c r="L31" i="12"/>
  <c r="K32" i="12" s="1"/>
  <c r="C30" i="3"/>
  <c r="L30" i="3"/>
  <c r="Q10" i="3"/>
  <c r="F29" i="6"/>
  <c r="U10" i="2"/>
  <c r="U8" i="2"/>
  <c r="U28" i="4"/>
  <c r="U26" i="4"/>
  <c r="U24" i="4"/>
  <c r="U8" i="4"/>
  <c r="T39" i="7"/>
  <c r="S39" i="7"/>
  <c r="Q23" i="6"/>
  <c r="Q12" i="12"/>
  <c r="Q9" i="12"/>
  <c r="J40" i="17"/>
  <c r="R40" i="17"/>
  <c r="L41" i="17"/>
  <c r="U26" i="7"/>
  <c r="N29" i="6"/>
  <c r="N28" i="6"/>
  <c r="M29" i="6"/>
  <c r="M30" i="6" s="1"/>
  <c r="Q39" i="17"/>
  <c r="I28" i="3"/>
  <c r="I28" i="13"/>
  <c r="Q18" i="3"/>
  <c r="I39" i="7"/>
  <c r="U32" i="7"/>
  <c r="U23" i="7"/>
  <c r="Q7" i="12"/>
  <c r="F38" i="7"/>
  <c r="T38" i="7"/>
  <c r="E39" i="7"/>
  <c r="M38" i="7"/>
  <c r="M34" i="4"/>
  <c r="U25" i="4"/>
  <c r="I40" i="2"/>
  <c r="R39" i="2"/>
  <c r="R40" i="2"/>
  <c r="F30" i="12"/>
  <c r="E29" i="12"/>
  <c r="E28" i="3"/>
  <c r="E30" i="3" s="1"/>
  <c r="O29" i="13"/>
  <c r="O30" i="13" s="1"/>
  <c r="E39" i="2"/>
  <c r="T35" i="4"/>
  <c r="V35" i="7"/>
  <c r="Q21" i="12"/>
  <c r="P40" i="7"/>
  <c r="O41" i="7" s="1"/>
  <c r="R38" i="7"/>
  <c r="U33" i="7"/>
  <c r="U25" i="7"/>
  <c r="U22" i="7"/>
  <c r="U15" i="7"/>
  <c r="I38" i="7"/>
  <c r="I34" i="4"/>
  <c r="M39" i="2"/>
  <c r="V10" i="2"/>
  <c r="U25" i="2"/>
  <c r="M40" i="2"/>
  <c r="O29" i="12"/>
  <c r="M28" i="3"/>
  <c r="M30" i="3" s="1"/>
  <c r="I29" i="6"/>
  <c r="O29" i="6"/>
  <c r="O30" i="6" s="1"/>
  <c r="R10" i="3"/>
  <c r="P28" i="3"/>
  <c r="F29" i="12"/>
  <c r="F40" i="2"/>
  <c r="F39" i="7"/>
  <c r="H40" i="7"/>
  <c r="J39" i="7"/>
  <c r="J38" i="7"/>
  <c r="N39" i="7"/>
  <c r="N38" i="7"/>
  <c r="Q39" i="7"/>
  <c r="Q40" i="7" s="1"/>
  <c r="M39" i="7"/>
  <c r="E38" i="7"/>
  <c r="U30" i="4"/>
  <c r="U29" i="4"/>
  <c r="U21" i="4"/>
  <c r="E34" i="4"/>
  <c r="I39" i="2"/>
  <c r="J39" i="2"/>
  <c r="V25" i="2"/>
  <c r="N40" i="2"/>
  <c r="V34" i="2"/>
  <c r="S39" i="2"/>
  <c r="S41" i="2" s="1"/>
  <c r="E28" i="13"/>
  <c r="E30" i="13" s="1"/>
  <c r="M29" i="12"/>
  <c r="E28" i="6"/>
  <c r="E30" i="6" s="1"/>
  <c r="N39" i="17"/>
  <c r="F39" i="17"/>
  <c r="F41" i="17" s="1"/>
  <c r="C31" i="12"/>
  <c r="E30" i="12"/>
  <c r="E31" i="12" s="1"/>
  <c r="P29" i="12"/>
  <c r="Q20" i="12"/>
  <c r="J28" i="3"/>
  <c r="I29" i="3"/>
  <c r="N28" i="3"/>
  <c r="Q7" i="6"/>
  <c r="E40" i="17"/>
  <c r="D30" i="13"/>
  <c r="C31" i="13" s="1"/>
  <c r="P28" i="13"/>
  <c r="J30" i="12"/>
  <c r="P30" i="12"/>
  <c r="P31" i="12" s="1"/>
  <c r="Q13" i="12"/>
  <c r="D30" i="3"/>
  <c r="N29" i="3"/>
  <c r="Q12" i="3"/>
  <c r="Q9" i="3"/>
  <c r="F28" i="6"/>
  <c r="F30" i="6" s="1"/>
  <c r="J29" i="6"/>
  <c r="L30" i="6"/>
  <c r="K31" i="6" s="1"/>
  <c r="Q22" i="6"/>
  <c r="J39" i="17"/>
  <c r="Q41" i="17"/>
  <c r="N40" i="17"/>
  <c r="D41" i="17"/>
  <c r="Q18" i="6"/>
  <c r="Q16" i="3"/>
  <c r="Q17" i="3"/>
  <c r="C41" i="17"/>
  <c r="Q9" i="13"/>
  <c r="F29" i="3"/>
  <c r="F30" i="3" s="1"/>
  <c r="J29" i="3"/>
  <c r="R11" i="6"/>
  <c r="R28" i="6" s="1"/>
  <c r="Q24" i="6"/>
  <c r="M41" i="17"/>
  <c r="R39" i="17"/>
  <c r="R41" i="17" s="1"/>
  <c r="Q16" i="6"/>
  <c r="Q17" i="6"/>
  <c r="E39" i="17"/>
  <c r="C41" i="7"/>
  <c r="R40" i="7"/>
  <c r="V39" i="7"/>
  <c r="U18" i="7"/>
  <c r="U38" i="7" s="1"/>
  <c r="U19" i="7"/>
  <c r="U20" i="7"/>
  <c r="Q18" i="13"/>
  <c r="R11" i="13"/>
  <c r="R28" i="13" s="1"/>
  <c r="Q16" i="13"/>
  <c r="Q17" i="13"/>
  <c r="H30" i="13"/>
  <c r="I29" i="13"/>
  <c r="I30" i="13" s="1"/>
  <c r="Q14" i="13"/>
  <c r="R29" i="13"/>
  <c r="N28" i="13"/>
  <c r="G30" i="13"/>
  <c r="G31" i="13" s="1"/>
  <c r="Q15" i="13"/>
  <c r="Q15" i="12"/>
  <c r="Q18" i="12"/>
  <c r="R29" i="12"/>
  <c r="Q16" i="12"/>
  <c r="Q17" i="12"/>
  <c r="O31" i="12"/>
  <c r="R28" i="3"/>
  <c r="Q15" i="3"/>
  <c r="K31" i="3"/>
  <c r="C30" i="6"/>
  <c r="C31" i="6" s="1"/>
  <c r="J30" i="6"/>
  <c r="G31" i="6"/>
  <c r="P28" i="6"/>
  <c r="P30" i="6" s="1"/>
  <c r="Q15" i="6"/>
  <c r="K42" i="17"/>
  <c r="G42" i="17"/>
  <c r="O42" i="17"/>
  <c r="U18" i="4"/>
  <c r="U19" i="4"/>
  <c r="G36" i="4"/>
  <c r="P36" i="4"/>
  <c r="O37" i="4" s="1"/>
  <c r="U17" i="4"/>
  <c r="C36" i="4"/>
  <c r="L36" i="4"/>
  <c r="D36" i="4"/>
  <c r="E35" i="4"/>
  <c r="E36" i="4" s="1"/>
  <c r="H36" i="4"/>
  <c r="F35" i="4"/>
  <c r="Q35" i="4"/>
  <c r="J35" i="4"/>
  <c r="N35" i="4"/>
  <c r="R35" i="4"/>
  <c r="M35" i="4"/>
  <c r="I35" i="4"/>
  <c r="I36" i="4" s="1"/>
  <c r="U7" i="4"/>
  <c r="U16" i="4"/>
  <c r="V35" i="4"/>
  <c r="F34" i="4"/>
  <c r="J34" i="4"/>
  <c r="N34" i="4"/>
  <c r="V34" i="4"/>
  <c r="U13" i="2"/>
  <c r="U17" i="2"/>
  <c r="V11" i="2"/>
  <c r="V35" i="2"/>
  <c r="G41" i="2"/>
  <c r="N39" i="2"/>
  <c r="V12" i="2"/>
  <c r="V15" i="2"/>
  <c r="U14" i="2"/>
  <c r="C41" i="2"/>
  <c r="C42" i="2" s="1"/>
  <c r="O30" i="3"/>
  <c r="F40" i="7" l="1"/>
  <c r="K37" i="4"/>
  <c r="U40" i="17"/>
  <c r="R30" i="12"/>
  <c r="N36" i="4"/>
  <c r="N30" i="3"/>
  <c r="J31" i="12"/>
  <c r="U39" i="17"/>
  <c r="E40" i="7"/>
  <c r="Q29" i="13"/>
  <c r="R36" i="4"/>
  <c r="I30" i="6"/>
  <c r="Q29" i="3"/>
  <c r="E41" i="2"/>
  <c r="M36" i="4"/>
  <c r="R31" i="12"/>
  <c r="E41" i="17"/>
  <c r="E42" i="17" s="1"/>
  <c r="J40" i="7"/>
  <c r="S36" i="4"/>
  <c r="N30" i="13"/>
  <c r="M31" i="13" s="1"/>
  <c r="J41" i="17"/>
  <c r="P30" i="13"/>
  <c r="C32" i="12"/>
  <c r="U35" i="4"/>
  <c r="T36" i="4"/>
  <c r="E31" i="13"/>
  <c r="I41" i="17"/>
  <c r="I42" i="17" s="1"/>
  <c r="I31" i="13"/>
  <c r="Q29" i="6"/>
  <c r="M31" i="12"/>
  <c r="M32" i="12" s="1"/>
  <c r="N40" i="7"/>
  <c r="N30" i="6"/>
  <c r="M31" i="6" s="1"/>
  <c r="I41" i="2"/>
  <c r="N41" i="2"/>
  <c r="G42" i="2"/>
  <c r="F41" i="2"/>
  <c r="E42" i="2" s="1"/>
  <c r="U39" i="2"/>
  <c r="M41" i="2"/>
  <c r="M42" i="2" s="1"/>
  <c r="J41" i="2"/>
  <c r="U40" i="2"/>
  <c r="C31" i="3"/>
  <c r="I32" i="12"/>
  <c r="R30" i="13"/>
  <c r="S42" i="2"/>
  <c r="E41" i="7"/>
  <c r="T40" i="7"/>
  <c r="G41" i="7"/>
  <c r="U39" i="7"/>
  <c r="U40" i="7" s="1"/>
  <c r="S40" i="7"/>
  <c r="J30" i="3"/>
  <c r="P30" i="3"/>
  <c r="O31" i="3" s="1"/>
  <c r="R30" i="6"/>
  <c r="O31" i="6"/>
  <c r="C37" i="4"/>
  <c r="Q36" i="4"/>
  <c r="Q37" i="4" s="1"/>
  <c r="V40" i="2"/>
  <c r="V40" i="7"/>
  <c r="C42" i="17"/>
  <c r="M31" i="3"/>
  <c r="Q28" i="13"/>
  <c r="Q30" i="13" s="1"/>
  <c r="Q41" i="2"/>
  <c r="F36" i="4"/>
  <c r="E37" i="4" s="1"/>
  <c r="O32" i="12"/>
  <c r="E31" i="3"/>
  <c r="I30" i="3"/>
  <c r="O31" i="13"/>
  <c r="R41" i="2"/>
  <c r="M40" i="7"/>
  <c r="Q29" i="12"/>
  <c r="Q42" i="17"/>
  <c r="Q28" i="6"/>
  <c r="Q30" i="6" s="1"/>
  <c r="Q31" i="6" s="1"/>
  <c r="Q30" i="12"/>
  <c r="I40" i="7"/>
  <c r="I41" i="7" s="1"/>
  <c r="V36" i="4"/>
  <c r="J36" i="4"/>
  <c r="I37" i="4" s="1"/>
  <c r="N41" i="17"/>
  <c r="M42" i="17" s="1"/>
  <c r="Q28" i="3"/>
  <c r="Q30" i="3" s="1"/>
  <c r="V39" i="2"/>
  <c r="U34" i="4"/>
  <c r="G37" i="4"/>
  <c r="E31" i="6"/>
  <c r="R30" i="3"/>
  <c r="F31" i="12"/>
  <c r="E32" i="12" s="1"/>
  <c r="Q41" i="7"/>
  <c r="I31" i="6"/>
  <c r="M37" i="4"/>
  <c r="U41" i="17" l="1"/>
  <c r="U42" i="17" s="1"/>
  <c r="S37" i="4"/>
  <c r="I31" i="3"/>
  <c r="U36" i="4"/>
  <c r="U37" i="4" s="1"/>
  <c r="M41" i="7"/>
  <c r="I42" i="2"/>
  <c r="U41" i="2"/>
  <c r="V41" i="2"/>
  <c r="Q42" i="2"/>
  <c r="Q31" i="13"/>
  <c r="S41" i="7"/>
  <c r="U41" i="7"/>
  <c r="Q31" i="3"/>
  <c r="Q31" i="12"/>
  <c r="Q32" i="12" s="1"/>
  <c r="U42" i="2" l="1"/>
</calcChain>
</file>

<file path=xl/sharedStrings.xml><?xml version="1.0" encoding="utf-8"?>
<sst xmlns="http://schemas.openxmlformats.org/spreadsheetml/2006/main" count="687" uniqueCount="96">
  <si>
    <t>ПРЕДМЕТИ</t>
  </si>
  <si>
    <t>ПРВИ РАЗРЕД</t>
  </si>
  <si>
    <t>ДРУГИ РАЗРЕД</t>
  </si>
  <si>
    <t>ТРЕЋИ РАЗРЕД</t>
  </si>
  <si>
    <t>ЧЕТВРТИ РАЗРЕД</t>
  </si>
  <si>
    <t>УКУПНО</t>
  </si>
  <si>
    <t>НЕД.</t>
  </si>
  <si>
    <t>ГОД.</t>
  </si>
  <si>
    <t>А: ОПШТЕОБРАЗОВНИ ПРЕДМЕТИ</t>
  </si>
  <si>
    <t>T</t>
  </si>
  <si>
    <t>В</t>
  </si>
  <si>
    <t>Српски језик</t>
  </si>
  <si>
    <t>Страни језик</t>
  </si>
  <si>
    <t>Историја</t>
  </si>
  <si>
    <t>Физичко васпитање</t>
  </si>
  <si>
    <t>Математика</t>
  </si>
  <si>
    <t>Б: СТРУЧНИ ПРЕДМЕТИ</t>
  </si>
  <si>
    <t>А: УКУПНО ОПШТЕОБРАЗОВНИ ПРЕДМЕТИ</t>
  </si>
  <si>
    <t>Б: УКУПНО СТРУЧНИ ПРЕДМЕТИ</t>
  </si>
  <si>
    <t>УКУПНО А+Б</t>
  </si>
  <si>
    <t>Информатика</t>
  </si>
  <si>
    <t>Струка: ПОЉОПРИВРЕДА И ПРЕРАДА ХРАНЕ</t>
  </si>
  <si>
    <t>Занимање: ПРЕХРАМБЕНИ ТЕХНИЧАР</t>
  </si>
  <si>
    <t>Хемија</t>
  </si>
  <si>
    <t>Латински језик</t>
  </si>
  <si>
    <t>Биологија</t>
  </si>
  <si>
    <t>Хигијена и контрола</t>
  </si>
  <si>
    <t>Прехрамбена технологија</t>
  </si>
  <si>
    <t>Машине и уређаји</t>
  </si>
  <si>
    <t>Технолошке операције</t>
  </si>
  <si>
    <t>Практична настава</t>
  </si>
  <si>
    <t>Занимање: ВЕТЕРИНАРСКИ ТЕХНИЧАР</t>
  </si>
  <si>
    <t>Биљна производња</t>
  </si>
  <si>
    <t>Заштита биља</t>
  </si>
  <si>
    <t>Фармакологија</t>
  </si>
  <si>
    <t>Патологија</t>
  </si>
  <si>
    <t>Хигијена намирница животињског поријекла</t>
  </si>
  <si>
    <t>Пољопривредна механизација</t>
  </si>
  <si>
    <t>Сточарство</t>
  </si>
  <si>
    <t>Занимање: ПРЕХРАМБЕНИ ПРЕРАЂИВАЧ</t>
  </si>
  <si>
    <t>Занимање: МЕСАР</t>
  </si>
  <si>
    <t>Занимање: ПЕКАР</t>
  </si>
  <si>
    <t>Микробиологија</t>
  </si>
  <si>
    <t>Технологија меса</t>
  </si>
  <si>
    <t>Биохемија</t>
  </si>
  <si>
    <t>Паразитске болести</t>
  </si>
  <si>
    <t>Познавање сировина</t>
  </si>
  <si>
    <t>Технологија готове хране</t>
  </si>
  <si>
    <t>Биотехнологија</t>
  </si>
  <si>
    <t>Еколошка пољопривреда</t>
  </si>
  <si>
    <t>Анатомија са физиoлогијом</t>
  </si>
  <si>
    <t>Изборни предмет</t>
  </si>
  <si>
    <t>Анатомија и физиологијa</t>
  </si>
  <si>
    <t>Географија</t>
  </si>
  <si>
    <t>Физика</t>
  </si>
  <si>
    <t xml:space="preserve">Сточарство са исхраном </t>
  </si>
  <si>
    <t>Хемија **</t>
  </si>
  <si>
    <t>Биологија **</t>
  </si>
  <si>
    <t>Прехрамбена технологија **</t>
  </si>
  <si>
    <t>Анализа и контрола квалитета намирница **</t>
  </si>
  <si>
    <t>Остали облици наставе ***</t>
  </si>
  <si>
    <t>Сточарство са исхраном **</t>
  </si>
  <si>
    <t>Заразне болести **</t>
  </si>
  <si>
    <t>Породиљство **</t>
  </si>
  <si>
    <t>Хирургија **</t>
  </si>
  <si>
    <t>Унутрашње болести **</t>
  </si>
  <si>
    <t>Куварство</t>
  </si>
  <si>
    <t>Маркетинг у туризму</t>
  </si>
  <si>
    <t>Угоститељско послуживање</t>
  </si>
  <si>
    <t>Просторно уређење газдинства</t>
  </si>
  <si>
    <t>Занимање: АГРОТУРИСТИЧКИ  ТЕХНИЧАР</t>
  </si>
  <si>
    <t>Изборни предмети</t>
  </si>
  <si>
    <t>Цвјећарство**</t>
  </si>
  <si>
    <t>Гљиварство**</t>
  </si>
  <si>
    <t>Пчеларство и рибарство**</t>
  </si>
  <si>
    <t>Остали облици наставе***</t>
  </si>
  <si>
    <t xml:space="preserve">Демократија и људска права </t>
  </si>
  <si>
    <t>Култура религија*</t>
  </si>
  <si>
    <t>Вјеронаука*</t>
  </si>
  <si>
    <t>Етика*</t>
  </si>
  <si>
    <t>* Ученик бира између Вјеронауке и Културе религија у првом разреду. Ако је одабрао Вјеронауку изучава је четири године. Ако није одабрао Вјеронауку онда у првом и другом разреду изучава Културу религија а у трећем и четвртом Етику.</t>
  </si>
  <si>
    <t>* Ученик бира између Вјеронауке и Културе религија у првом разреду. Ако је одабрао Вјеронауку изучава је три године. Ако није одабрао Вјеронауку онда у првом и другом разреду изучава Културу религија а у трећем Етику.</t>
  </si>
  <si>
    <t>Ратарство са повртарством **</t>
  </si>
  <si>
    <t>Занимање: АГРОПРОИЗВОЂАЧ</t>
  </si>
  <si>
    <t>Занимање: АГРОТЕХНИЧАР</t>
  </si>
  <si>
    <t>Амбалажа и паковање</t>
  </si>
  <si>
    <t>Индустријска микробиологија</t>
  </si>
  <si>
    <t>Нутриционизам</t>
  </si>
  <si>
    <t>Пројектна настава****</t>
  </si>
  <si>
    <t>** Ознака предмета који се изучава као изборни у IV разреду у складу са Законом.</t>
  </si>
  <si>
    <t>*** До два часа седмично у складу са Законом.</t>
  </si>
  <si>
    <t>Воћарство са виноградарством **</t>
  </si>
  <si>
    <t>**** Планирана Годишњим програмом рада школе у складу са законом.</t>
  </si>
  <si>
    <t>**** Планирана Годишњим програмом рада школе у складу са Законом.</t>
  </si>
  <si>
    <t>Основи предузетништва</t>
  </si>
  <si>
    <t>Основи туризма и угоститељства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</si>
</sst>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</font>
    <font>
      <sz val="12"/>
      <name val="Times New Roman"/>
      <family val="1"/>
    </font>
    <font>
      <sz val="10"/>
      <color indexed="10"/>
      <name val="Times New Roman"/>
      <family val="1"/>
    </font>
    <font>
      <sz val="10"/>
      <color indexed="8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9" fontId="2" fillId="0" borderId="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2" fillId="0" borderId="14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left" vertical="center" wrapText="1"/>
      <protection locked="0"/>
    </xf>
    <xf numFmtId="1" fontId="2" fillId="0" borderId="21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1" fontId="2" fillId="0" borderId="24" xfId="0" applyNumberFormat="1" applyFont="1" applyBorder="1" applyAlignment="1" applyProtection="1">
      <alignment horizontal="center" vertical="center"/>
      <protection locked="0"/>
    </xf>
    <xf numFmtId="1" fontId="2" fillId="0" borderId="17" xfId="0" applyNumberFormat="1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left" wrapText="1"/>
      <protection locked="0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left" vertical="center" wrapText="1"/>
    </xf>
    <xf numFmtId="0" fontId="2" fillId="0" borderId="23" xfId="0" applyFont="1" applyBorder="1" applyAlignment="1" applyProtection="1">
      <alignment horizontal="left" vertical="center" wrapText="1"/>
    </xf>
    <xf numFmtId="0" fontId="2" fillId="0" borderId="23" xfId="0" applyFont="1" applyBorder="1" applyAlignment="1" applyProtection="1">
      <alignment horizontal="left" wrapText="1"/>
    </xf>
    <xf numFmtId="0" fontId="2" fillId="0" borderId="17" xfId="0" applyFont="1" applyBorder="1" applyAlignment="1" applyProtection="1">
      <alignment horizontal="left" wrapText="1"/>
      <protection locked="0"/>
    </xf>
    <xf numFmtId="1" fontId="4" fillId="0" borderId="26" xfId="0" applyNumberFormat="1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left" wrapText="1"/>
      <protection locked="0"/>
    </xf>
    <xf numFmtId="0" fontId="2" fillId="0" borderId="18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>
      <alignment horizontal="left" vertical="center"/>
    </xf>
    <xf numFmtId="1" fontId="2" fillId="0" borderId="26" xfId="0" applyNumberFormat="1" applyFont="1" applyBorder="1" applyAlignment="1" applyProtection="1">
      <alignment horizontal="center" vertical="center" wrapText="1"/>
      <protection locked="0"/>
    </xf>
    <xf numFmtId="1" fontId="2" fillId="0" borderId="24" xfId="0" applyNumberFormat="1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/>
      <protection locked="0"/>
    </xf>
    <xf numFmtId="1" fontId="2" fillId="0" borderId="22" xfId="0" applyNumberFormat="1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" fontId="2" fillId="0" borderId="32" xfId="0" applyNumberFormat="1" applyFont="1" applyBorder="1" applyAlignment="1">
      <alignment horizontal="center" vertical="center"/>
    </xf>
    <xf numFmtId="0" fontId="2" fillId="0" borderId="0" xfId="0" applyFont="1" applyBorder="1"/>
    <xf numFmtId="0" fontId="1" fillId="0" borderId="33" xfId="0" applyFont="1" applyBorder="1" applyAlignment="1">
      <alignment horizontal="center" wrapText="1"/>
    </xf>
    <xf numFmtId="0" fontId="2" fillId="0" borderId="33" xfId="0" applyFont="1" applyBorder="1" applyAlignment="1">
      <alignment horizontal="left" vertical="center"/>
    </xf>
    <xf numFmtId="164" fontId="2" fillId="0" borderId="33" xfId="0" applyNumberFormat="1" applyFont="1" applyBorder="1" applyAlignment="1">
      <alignment horizontal="center" vertical="center" wrapText="1"/>
    </xf>
    <xf numFmtId="0" fontId="2" fillId="0" borderId="33" xfId="0" applyFont="1" applyBorder="1"/>
    <xf numFmtId="1" fontId="1" fillId="0" borderId="6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1" fontId="2" fillId="0" borderId="21" xfId="0" applyNumberFormat="1" applyFont="1" applyBorder="1" applyAlignment="1" applyProtection="1">
      <alignment horizontal="center"/>
      <protection locked="0"/>
    </xf>
    <xf numFmtId="1" fontId="2" fillId="0" borderId="22" xfId="0" applyNumberFormat="1" applyFont="1" applyBorder="1" applyAlignment="1" applyProtection="1">
      <alignment horizontal="center"/>
      <protection locked="0"/>
    </xf>
    <xf numFmtId="1" fontId="2" fillId="0" borderId="24" xfId="0" applyNumberFormat="1" applyFont="1" applyBorder="1" applyAlignment="1" applyProtection="1">
      <alignment horizontal="center"/>
      <protection locked="0"/>
    </xf>
    <xf numFmtId="1" fontId="2" fillId="0" borderId="17" xfId="0" applyNumberFormat="1" applyFont="1" applyBorder="1" applyAlignment="1" applyProtection="1">
      <alignment horizontal="center"/>
      <protection locked="0"/>
    </xf>
    <xf numFmtId="1" fontId="2" fillId="0" borderId="2" xfId="0" applyNumberFormat="1" applyFont="1" applyBorder="1" applyAlignment="1" applyProtection="1">
      <alignment horizontal="center"/>
      <protection locked="0"/>
    </xf>
    <xf numFmtId="1" fontId="2" fillId="0" borderId="3" xfId="0" applyNumberFormat="1" applyFont="1" applyBorder="1" applyAlignment="1" applyProtection="1">
      <alignment horizontal="center"/>
      <protection locked="0"/>
    </xf>
    <xf numFmtId="1" fontId="2" fillId="0" borderId="29" xfId="0" applyNumberFormat="1" applyFont="1" applyBorder="1" applyAlignment="1" applyProtection="1">
      <alignment horizontal="center"/>
      <protection locked="0"/>
    </xf>
    <xf numFmtId="1" fontId="2" fillId="0" borderId="30" xfId="0" applyNumberFormat="1" applyFont="1" applyBorder="1" applyAlignment="1" applyProtection="1">
      <alignment horizontal="center"/>
      <protection locked="0"/>
    </xf>
    <xf numFmtId="1" fontId="2" fillId="0" borderId="27" xfId="0" applyNumberFormat="1" applyFont="1" applyBorder="1" applyAlignment="1">
      <alignment horizontal="center" vertical="center" wrapText="1"/>
    </xf>
    <xf numFmtId="1" fontId="2" fillId="0" borderId="24" xfId="0" applyNumberFormat="1" applyFont="1" applyBorder="1" applyAlignment="1">
      <alignment horizontal="center" vertical="center" wrapText="1"/>
    </xf>
    <xf numFmtId="0" fontId="6" fillId="0" borderId="23" xfId="0" applyFont="1" applyBorder="1" applyAlignment="1" applyProtection="1">
      <alignment horizontal="left" vertical="center" wrapText="1"/>
      <protection locked="0"/>
    </xf>
    <xf numFmtId="1" fontId="2" fillId="0" borderId="34" xfId="0" applyNumberFormat="1" applyFont="1" applyBorder="1" applyAlignment="1">
      <alignment horizontal="center" vertical="center"/>
    </xf>
    <xf numFmtId="1" fontId="5" fillId="0" borderId="17" xfId="0" applyNumberFormat="1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19" xfId="0" applyFont="1" applyBorder="1" applyAlignment="1" applyProtection="1">
      <alignment horizontal="center"/>
      <protection locked="0"/>
    </xf>
    <xf numFmtId="1" fontId="5" fillId="0" borderId="22" xfId="0" applyNumberFormat="1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1" fontId="6" fillId="0" borderId="17" xfId="0" applyNumberFormat="1" applyFont="1" applyBorder="1" applyAlignment="1" applyProtection="1">
      <alignment horizontal="center"/>
      <protection locked="0"/>
    </xf>
    <xf numFmtId="1" fontId="2" fillId="0" borderId="35" xfId="0" applyNumberFormat="1" applyFont="1" applyBorder="1" applyAlignment="1">
      <alignment horizontal="center" vertical="center"/>
    </xf>
    <xf numFmtId="1" fontId="2" fillId="0" borderId="36" xfId="0" applyNumberFormat="1" applyFont="1" applyBorder="1" applyAlignment="1">
      <alignment horizontal="center" vertical="center"/>
    </xf>
    <xf numFmtId="1" fontId="2" fillId="0" borderId="37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1" fontId="2" fillId="0" borderId="38" xfId="0" applyNumberFormat="1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1" fontId="2" fillId="0" borderId="39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" fontId="2" fillId="0" borderId="40" xfId="0" applyNumberFormat="1" applyFont="1" applyBorder="1" applyAlignment="1">
      <alignment horizontal="center" vertical="center"/>
    </xf>
    <xf numFmtId="0" fontId="1" fillId="0" borderId="41" xfId="0" applyFont="1" applyBorder="1" applyAlignment="1">
      <alignment horizontal="left" vertical="center" wrapText="1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6" fillId="0" borderId="18" xfId="0" applyFont="1" applyFill="1" applyBorder="1" applyAlignment="1" applyProtection="1">
      <alignment horizontal="left" vertical="center" wrapText="1"/>
      <protection locked="0"/>
    </xf>
    <xf numFmtId="0" fontId="2" fillId="0" borderId="17" xfId="0" applyFont="1" applyFill="1" applyBorder="1" applyAlignment="1" applyProtection="1">
      <alignment horizontal="center"/>
      <protection locked="0"/>
    </xf>
    <xf numFmtId="1" fontId="2" fillId="0" borderId="17" xfId="0" applyNumberFormat="1" applyFont="1" applyFill="1" applyBorder="1" applyAlignment="1">
      <alignment horizontal="center" vertical="center"/>
    </xf>
    <xf numFmtId="1" fontId="2" fillId="0" borderId="18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 applyProtection="1">
      <alignment horizontal="left" vertical="center" wrapText="1"/>
      <protection locked="0"/>
    </xf>
    <xf numFmtId="0" fontId="2" fillId="0" borderId="38" xfId="0" applyFont="1" applyBorder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1" fontId="2" fillId="0" borderId="14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1" fontId="2" fillId="0" borderId="24" xfId="0" applyNumberFormat="1" applyFont="1" applyBorder="1" applyAlignment="1">
      <alignment horizontal="center" vertical="center"/>
    </xf>
    <xf numFmtId="1" fontId="2" fillId="0" borderId="66" xfId="0" applyNumberFormat="1" applyFont="1" applyBorder="1" applyAlignment="1">
      <alignment horizontal="center" vertical="center"/>
    </xf>
    <xf numFmtId="1" fontId="2" fillId="0" borderId="23" xfId="0" applyNumberFormat="1" applyFont="1" applyBorder="1" applyAlignment="1">
      <alignment horizontal="center" vertical="center"/>
    </xf>
    <xf numFmtId="1" fontId="2" fillId="0" borderId="67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/>
    </xf>
    <xf numFmtId="1" fontId="2" fillId="0" borderId="28" xfId="0" applyNumberFormat="1" applyFont="1" applyBorder="1" applyAlignment="1">
      <alignment horizontal="center"/>
    </xf>
    <xf numFmtId="1" fontId="2" fillId="0" borderId="11" xfId="0" applyNumberFormat="1" applyFont="1" applyFill="1" applyBorder="1" applyAlignment="1">
      <alignment horizontal="center"/>
    </xf>
    <xf numFmtId="1" fontId="2" fillId="0" borderId="13" xfId="0" applyNumberFormat="1" applyFont="1" applyFill="1" applyBorder="1" applyAlignment="1">
      <alignment horizontal="center"/>
    </xf>
    <xf numFmtId="1" fontId="2" fillId="0" borderId="15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" fontId="2" fillId="0" borderId="4" xfId="0" applyNumberFormat="1" applyFont="1" applyBorder="1" applyAlignment="1">
      <alignment horizontal="center"/>
    </xf>
    <xf numFmtId="0" fontId="2" fillId="0" borderId="24" xfId="0" applyFont="1" applyFill="1" applyBorder="1" applyAlignment="1" applyProtection="1">
      <alignment horizontal="center"/>
      <protection locked="0"/>
    </xf>
    <xf numFmtId="0" fontId="2" fillId="0" borderId="29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1" fontId="0" fillId="0" borderId="0" xfId="0" applyNumberFormat="1"/>
    <xf numFmtId="0" fontId="2" fillId="2" borderId="0" xfId="0" applyFont="1" applyFill="1"/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/>
    <xf numFmtId="0" fontId="1" fillId="0" borderId="50" xfId="0" applyFont="1" applyBorder="1" applyAlignment="1" applyProtection="1">
      <alignment horizontal="left" vertical="center" wrapText="1"/>
      <protection locked="0"/>
    </xf>
    <xf numFmtId="0" fontId="2" fillId="0" borderId="50" xfId="0" applyFont="1" applyBorder="1" applyAlignment="1" applyProtection="1">
      <alignment horizontal="left" vertical="center" wrapText="1"/>
      <protection locked="0"/>
    </xf>
    <xf numFmtId="0" fontId="1" fillId="0" borderId="62" xfId="0" applyFont="1" applyBorder="1" applyAlignment="1" applyProtection="1">
      <alignment horizontal="left" vertical="center" wrapText="1"/>
      <protection locked="0"/>
    </xf>
    <xf numFmtId="0" fontId="2" fillId="0" borderId="62" xfId="0" applyFont="1" applyBorder="1" applyAlignment="1" applyProtection="1">
      <alignment horizontal="left" vertical="center" wrapText="1"/>
      <protection locked="0"/>
    </xf>
    <xf numFmtId="0" fontId="1" fillId="0" borderId="4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1" fillId="0" borderId="65" xfId="0" applyFont="1" applyBorder="1" applyAlignment="1" applyProtection="1">
      <alignment horizontal="left" vertical="center" wrapText="1"/>
      <protection locked="0"/>
    </xf>
    <xf numFmtId="0" fontId="1" fillId="0" borderId="51" xfId="0" applyFont="1" applyBorder="1" applyAlignment="1" applyProtection="1">
      <alignment horizontal="left" vertical="center" wrapText="1"/>
      <protection locked="0"/>
    </xf>
    <xf numFmtId="1" fontId="2" fillId="0" borderId="15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1" fontId="2" fillId="0" borderId="14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51"/>
  <sheetViews>
    <sheetView showZeros="0" tabSelected="1" workbookViewId="0">
      <selection activeCell="A2" sqref="A2:G2"/>
    </sheetView>
  </sheetViews>
  <sheetFormatPr defaultColWidth="9.140625" defaultRowHeight="12.75" x14ac:dyDescent="0.2"/>
  <cols>
    <col min="1" max="1" width="3.7109375" style="1" customWidth="1"/>
    <col min="2" max="2" width="38" style="1" customWidth="1"/>
    <col min="3" max="19" width="6" style="1" customWidth="1"/>
    <col min="20" max="20" width="6" style="2" customWidth="1"/>
    <col min="21" max="21" width="6" style="1" customWidth="1"/>
    <col min="22" max="22" width="6" style="2" customWidth="1"/>
    <col min="23" max="24" width="6.140625" style="2" customWidth="1"/>
    <col min="25" max="25" width="26.85546875" style="1" customWidth="1"/>
    <col min="26" max="16384" width="9.140625" style="1"/>
  </cols>
  <sheetData>
    <row r="1" spans="1:24" ht="15" customHeight="1" x14ac:dyDescent="0.2">
      <c r="A1" s="162" t="s">
        <v>21</v>
      </c>
      <c r="B1" s="163"/>
      <c r="C1" s="163"/>
      <c r="D1" s="163"/>
      <c r="E1" s="163"/>
      <c r="F1" s="163"/>
      <c r="G1" s="163"/>
      <c r="I1" s="68"/>
      <c r="J1" s="67"/>
      <c r="K1" s="67"/>
      <c r="L1" s="67"/>
      <c r="M1" s="67"/>
      <c r="N1" s="67"/>
      <c r="O1" s="67"/>
      <c r="P1" s="69"/>
      <c r="Q1" s="69"/>
      <c r="R1" s="69"/>
      <c r="S1" s="69"/>
      <c r="T1" s="69"/>
    </row>
    <row r="2" spans="1:24" ht="15" customHeight="1" x14ac:dyDescent="0.2">
      <c r="A2" s="160" t="s">
        <v>22</v>
      </c>
      <c r="B2" s="161"/>
      <c r="C2" s="161"/>
      <c r="D2" s="161"/>
      <c r="E2" s="161"/>
      <c r="F2" s="161"/>
      <c r="G2" s="161"/>
      <c r="I2" s="68"/>
      <c r="J2" s="67"/>
      <c r="K2" s="67"/>
      <c r="L2" s="158"/>
      <c r="M2" s="67"/>
      <c r="N2" s="67"/>
      <c r="O2" s="67"/>
      <c r="P2" s="69"/>
      <c r="Q2" s="69"/>
      <c r="R2" s="69"/>
      <c r="S2" s="69"/>
      <c r="T2" s="69"/>
    </row>
    <row r="3" spans="1:24" ht="15" customHeight="1" thickBot="1" x14ac:dyDescent="0.25">
      <c r="A3" s="70"/>
      <c r="B3" s="71"/>
    </row>
    <row r="4" spans="1:24" ht="15" customHeight="1" thickTop="1" x14ac:dyDescent="0.2">
      <c r="A4" s="164" t="s">
        <v>0</v>
      </c>
      <c r="B4" s="165"/>
      <c r="C4" s="168" t="s">
        <v>1</v>
      </c>
      <c r="D4" s="169"/>
      <c r="E4" s="169"/>
      <c r="F4" s="170"/>
      <c r="G4" s="171" t="s">
        <v>2</v>
      </c>
      <c r="H4" s="169"/>
      <c r="I4" s="169"/>
      <c r="J4" s="169"/>
      <c r="K4" s="168" t="s">
        <v>3</v>
      </c>
      <c r="L4" s="169"/>
      <c r="M4" s="169"/>
      <c r="N4" s="170"/>
      <c r="O4" s="171" t="s">
        <v>4</v>
      </c>
      <c r="P4" s="169"/>
      <c r="Q4" s="169"/>
      <c r="R4" s="169"/>
      <c r="S4" s="174" t="s">
        <v>5</v>
      </c>
      <c r="T4" s="175"/>
      <c r="U4" s="175"/>
      <c r="V4" s="176"/>
      <c r="W4" s="4"/>
      <c r="X4" s="4"/>
    </row>
    <row r="5" spans="1:24" ht="15" customHeight="1" x14ac:dyDescent="0.2">
      <c r="A5" s="166"/>
      <c r="B5" s="167"/>
      <c r="C5" s="177" t="s">
        <v>6</v>
      </c>
      <c r="D5" s="178"/>
      <c r="E5" s="172" t="s">
        <v>7</v>
      </c>
      <c r="F5" s="173"/>
      <c r="G5" s="179" t="s">
        <v>6</v>
      </c>
      <c r="H5" s="178"/>
      <c r="I5" s="172" t="s">
        <v>7</v>
      </c>
      <c r="J5" s="179"/>
      <c r="K5" s="177" t="s">
        <v>6</v>
      </c>
      <c r="L5" s="178"/>
      <c r="M5" s="172" t="s">
        <v>7</v>
      </c>
      <c r="N5" s="173"/>
      <c r="O5" s="179" t="s">
        <v>6</v>
      </c>
      <c r="P5" s="178"/>
      <c r="Q5" s="172" t="s">
        <v>7</v>
      </c>
      <c r="R5" s="179"/>
      <c r="S5" s="177" t="s">
        <v>6</v>
      </c>
      <c r="T5" s="178"/>
      <c r="U5" s="172" t="s">
        <v>7</v>
      </c>
      <c r="V5" s="173"/>
      <c r="W5" s="4"/>
      <c r="X5" s="4"/>
    </row>
    <row r="6" spans="1:24" ht="15" customHeight="1" thickBot="1" x14ac:dyDescent="0.25">
      <c r="A6" s="186" t="s">
        <v>8</v>
      </c>
      <c r="B6" s="187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3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8" t="s">
        <v>9</v>
      </c>
      <c r="P6" s="6" t="s">
        <v>10</v>
      </c>
      <c r="Q6" s="6" t="s">
        <v>9</v>
      </c>
      <c r="R6" s="3" t="s">
        <v>10</v>
      </c>
      <c r="S6" s="112" t="s">
        <v>9</v>
      </c>
      <c r="T6" s="113" t="s">
        <v>10</v>
      </c>
      <c r="U6" s="113" t="s">
        <v>9</v>
      </c>
      <c r="V6" s="114" t="s">
        <v>10</v>
      </c>
      <c r="W6" s="4"/>
      <c r="X6" s="4"/>
    </row>
    <row r="7" spans="1:24" ht="15" customHeight="1" x14ac:dyDescent="0.2">
      <c r="A7" s="99">
        <v>1</v>
      </c>
      <c r="B7" s="48" t="s">
        <v>11</v>
      </c>
      <c r="C7" s="33">
        <v>3</v>
      </c>
      <c r="D7" s="34"/>
      <c r="E7" s="27">
        <f>IF(C7&gt;0,C7*34, " ")</f>
        <v>102</v>
      </c>
      <c r="F7" s="28" t="str">
        <f>IF(D7&gt;0,D7*34, " ")</f>
        <v xml:space="preserve"> </v>
      </c>
      <c r="G7" s="39">
        <v>3</v>
      </c>
      <c r="H7" s="34"/>
      <c r="I7" s="27">
        <f>IF(G7&gt;0,G7*34, " ")</f>
        <v>102</v>
      </c>
      <c r="J7" s="28" t="str">
        <f>IF(H7&gt;0,H7*34, " ")</f>
        <v xml:space="preserve"> </v>
      </c>
      <c r="K7" s="33">
        <v>3</v>
      </c>
      <c r="L7" s="34"/>
      <c r="M7" s="27">
        <f>IF(K7&gt;0,K7*34, " ")</f>
        <v>102</v>
      </c>
      <c r="N7" s="28" t="str">
        <f>IF(L7&gt;0,L7*34, " ")</f>
        <v xml:space="preserve"> </v>
      </c>
      <c r="O7" s="39">
        <v>3</v>
      </c>
      <c r="P7" s="34"/>
      <c r="Q7" s="27">
        <f>IF(O7&gt;0, O7*32, " ")</f>
        <v>96</v>
      </c>
      <c r="R7" s="28" t="str">
        <f>IF(P7&gt;0,P7*32, " ")</f>
        <v xml:space="preserve"> </v>
      </c>
      <c r="S7" s="115">
        <f>C7+G7+K7+O7</f>
        <v>12</v>
      </c>
      <c r="T7" s="31">
        <f>D7+H7+L7+P7</f>
        <v>0</v>
      </c>
      <c r="U7" s="31">
        <f>IF(S7&lt;&gt;" ", (IF(E7&lt;&gt;" ", E7, 0)+IF(I7&lt;&gt;" ", I7, 0)+IF(M7&lt;&gt;" ", M7, 0)+IF(Q7&lt;&gt;" ", Q7, 0)), " ")</f>
        <v>402</v>
      </c>
      <c r="V7" s="74">
        <f>IF(T7&lt;&gt;" ", (IF(F7&lt;&gt;" ", F7, 0)+IF(J7&lt;&gt;" ", J7, 0)+IF(N7&lt;&gt;" ", N7, 0)+IF(R7&lt;&gt;" ", R7, 0)), " ")</f>
        <v>0</v>
      </c>
      <c r="W7" s="9"/>
      <c r="X7" s="9"/>
    </row>
    <row r="8" spans="1:24" ht="15" customHeight="1" x14ac:dyDescent="0.2">
      <c r="A8" s="99">
        <v>2</v>
      </c>
      <c r="B8" s="49" t="s">
        <v>12</v>
      </c>
      <c r="C8" s="36">
        <v>2</v>
      </c>
      <c r="D8" s="37"/>
      <c r="E8" s="29">
        <f>IF(C8&gt;0,C8*34, " ")</f>
        <v>68</v>
      </c>
      <c r="F8" s="30" t="str">
        <f>IF(D8&gt;0,D8*34, " ")</f>
        <v xml:space="preserve"> </v>
      </c>
      <c r="G8" s="40">
        <v>2</v>
      </c>
      <c r="H8" s="37"/>
      <c r="I8" s="29">
        <f>IF(G8&gt;0,G8*34, " ")</f>
        <v>68</v>
      </c>
      <c r="J8" s="30" t="str">
        <f>IF(H8&gt;0,H8*34, " ")</f>
        <v xml:space="preserve"> </v>
      </c>
      <c r="K8" s="36">
        <v>2</v>
      </c>
      <c r="L8" s="37"/>
      <c r="M8" s="29">
        <f>IF(K8&gt;0,K8*34, " ")</f>
        <v>68</v>
      </c>
      <c r="N8" s="30" t="str">
        <f>IF(L8&gt;0,L8*34, " ")</f>
        <v xml:space="preserve"> </v>
      </c>
      <c r="O8" s="40">
        <v>2</v>
      </c>
      <c r="P8" s="37"/>
      <c r="Q8" s="29">
        <f>IF(O8&gt;0,O8*32, " ")</f>
        <v>64</v>
      </c>
      <c r="R8" s="30" t="str">
        <f>IF(P8&gt;0,P8*34, " ")</f>
        <v xml:space="preserve"> </v>
      </c>
      <c r="S8" s="116">
        <f t="shared" ref="S8:S16" si="0">C8+G8+K8+O8</f>
        <v>8</v>
      </c>
      <c r="T8" s="29">
        <f t="shared" ref="T8:T16" si="1">D8+H8+L8+P8</f>
        <v>0</v>
      </c>
      <c r="U8" s="29">
        <f t="shared" ref="U8:U16" si="2">IF(S8&lt;&gt;" ", (IF(E8&lt;&gt;" ", E8, 0)+IF(I8&lt;&gt;" ", I8, 0)+IF(M8&lt;&gt;" ", M8, 0)+IF(Q8&lt;&gt;" ", Q8, 0)), " ")</f>
        <v>268</v>
      </c>
      <c r="V8" s="30">
        <f t="shared" ref="V8:V16" si="3">IF(T8&lt;&gt;" ", (IF(F8&lt;&gt;" ", F8, 0)+IF(J8&lt;&gt;" ", J8, 0)+IF(N8&lt;&gt;" ", N8, 0)+IF(R8&lt;&gt;" ", R8, 0)), " ")</f>
        <v>0</v>
      </c>
      <c r="W8" s="9"/>
      <c r="X8" s="9"/>
    </row>
    <row r="9" spans="1:24" ht="15" customHeight="1" x14ac:dyDescent="0.2">
      <c r="A9" s="99">
        <v>3</v>
      </c>
      <c r="B9" s="49" t="s">
        <v>14</v>
      </c>
      <c r="C9" s="36">
        <v>2</v>
      </c>
      <c r="D9" s="37"/>
      <c r="E9" s="29">
        <f t="shared" ref="E9:E16" si="4">IF(C9&gt;0,C9*34, " ")</f>
        <v>68</v>
      </c>
      <c r="F9" s="30" t="str">
        <f t="shared" ref="F9:F15" si="5">IF(D9&gt;0,D9*34, " ")</f>
        <v xml:space="preserve"> </v>
      </c>
      <c r="G9" s="37">
        <v>2</v>
      </c>
      <c r="H9" s="37"/>
      <c r="I9" s="29">
        <f t="shared" ref="I9:I15" si="6">IF(G9&gt;0,G9*34, " ")</f>
        <v>68</v>
      </c>
      <c r="J9" s="30" t="str">
        <f t="shared" ref="J9:J15" si="7">IF(H9&gt;0,H9*34, " ")</f>
        <v xml:space="preserve"> </v>
      </c>
      <c r="K9" s="36">
        <v>2</v>
      </c>
      <c r="L9" s="37"/>
      <c r="M9" s="29">
        <f t="shared" ref="M9:M19" si="8">IF(K9&gt;0,K9*34, " ")</f>
        <v>68</v>
      </c>
      <c r="N9" s="30" t="str">
        <f t="shared" ref="N9:N15" si="9">IF(L9&gt;0,L9*34, " ")</f>
        <v xml:space="preserve"> </v>
      </c>
      <c r="O9" s="40">
        <v>2</v>
      </c>
      <c r="P9" s="37"/>
      <c r="Q9" s="29">
        <f t="shared" ref="Q9:Q19" si="10">IF(O9&gt;0,O9*32, " ")</f>
        <v>64</v>
      </c>
      <c r="R9" s="30" t="str">
        <f t="shared" ref="R9:R15" si="11">IF(P9&gt;0,P9*32, " ")</f>
        <v xml:space="preserve"> </v>
      </c>
      <c r="S9" s="116">
        <f t="shared" si="0"/>
        <v>8</v>
      </c>
      <c r="T9" s="29">
        <f t="shared" si="1"/>
        <v>0</v>
      </c>
      <c r="U9" s="29">
        <f t="shared" si="2"/>
        <v>268</v>
      </c>
      <c r="V9" s="30">
        <f t="shared" si="3"/>
        <v>0</v>
      </c>
      <c r="W9" s="9"/>
      <c r="X9" s="9"/>
    </row>
    <row r="10" spans="1:24" ht="15" customHeight="1" x14ac:dyDescent="0.2">
      <c r="A10" s="99">
        <v>4</v>
      </c>
      <c r="B10" s="50" t="s">
        <v>15</v>
      </c>
      <c r="C10" s="36">
        <v>2</v>
      </c>
      <c r="D10" s="37"/>
      <c r="E10" s="29">
        <f t="shared" si="4"/>
        <v>68</v>
      </c>
      <c r="F10" s="30" t="str">
        <f t="shared" si="5"/>
        <v xml:space="preserve"> </v>
      </c>
      <c r="G10" s="37">
        <v>2</v>
      </c>
      <c r="H10" s="37"/>
      <c r="I10" s="29">
        <f t="shared" si="6"/>
        <v>68</v>
      </c>
      <c r="J10" s="30" t="str">
        <f t="shared" si="7"/>
        <v xml:space="preserve"> </v>
      </c>
      <c r="K10" s="36">
        <v>2</v>
      </c>
      <c r="L10" s="37"/>
      <c r="M10" s="29">
        <f t="shared" si="8"/>
        <v>68</v>
      </c>
      <c r="N10" s="30" t="str">
        <f t="shared" si="9"/>
        <v xml:space="preserve"> </v>
      </c>
      <c r="O10" s="40"/>
      <c r="P10" s="37"/>
      <c r="Q10" s="29" t="str">
        <f t="shared" si="10"/>
        <v xml:space="preserve"> </v>
      </c>
      <c r="R10" s="30" t="str">
        <f t="shared" si="11"/>
        <v xml:space="preserve"> </v>
      </c>
      <c r="S10" s="116">
        <f t="shared" si="0"/>
        <v>6</v>
      </c>
      <c r="T10" s="29">
        <f t="shared" si="1"/>
        <v>0</v>
      </c>
      <c r="U10" s="29">
        <f t="shared" si="2"/>
        <v>204</v>
      </c>
      <c r="V10" s="30">
        <f t="shared" si="3"/>
        <v>0</v>
      </c>
      <c r="W10" s="9"/>
      <c r="X10" s="9"/>
    </row>
    <row r="11" spans="1:24" ht="15" customHeight="1" x14ac:dyDescent="0.2">
      <c r="A11" s="99">
        <v>5</v>
      </c>
      <c r="B11" s="50" t="s">
        <v>20</v>
      </c>
      <c r="C11" s="36"/>
      <c r="D11" s="37">
        <v>2</v>
      </c>
      <c r="E11" s="29" t="str">
        <f t="shared" si="4"/>
        <v xml:space="preserve"> </v>
      </c>
      <c r="F11" s="30">
        <f t="shared" si="5"/>
        <v>68</v>
      </c>
      <c r="G11" s="37"/>
      <c r="H11" s="37"/>
      <c r="I11" s="29" t="str">
        <f t="shared" si="6"/>
        <v xml:space="preserve"> </v>
      </c>
      <c r="J11" s="30" t="str">
        <f t="shared" si="7"/>
        <v xml:space="preserve"> </v>
      </c>
      <c r="K11" s="36"/>
      <c r="L11" s="37"/>
      <c r="M11" s="29" t="str">
        <f t="shared" si="8"/>
        <v xml:space="preserve"> </v>
      </c>
      <c r="N11" s="30" t="str">
        <f t="shared" si="9"/>
        <v xml:space="preserve"> </v>
      </c>
      <c r="O11" s="40"/>
      <c r="P11" s="37"/>
      <c r="Q11" s="29" t="str">
        <f t="shared" si="10"/>
        <v xml:space="preserve"> </v>
      </c>
      <c r="R11" s="30" t="str">
        <f t="shared" si="11"/>
        <v xml:space="preserve"> </v>
      </c>
      <c r="S11" s="116">
        <f t="shared" si="0"/>
        <v>0</v>
      </c>
      <c r="T11" s="29">
        <f t="shared" si="1"/>
        <v>2</v>
      </c>
      <c r="U11" s="29">
        <f t="shared" si="2"/>
        <v>0</v>
      </c>
      <c r="V11" s="30">
        <f t="shared" si="3"/>
        <v>68</v>
      </c>
      <c r="W11" s="9"/>
      <c r="X11" s="9"/>
    </row>
    <row r="12" spans="1:24" ht="15" customHeight="1" x14ac:dyDescent="0.2">
      <c r="A12" s="99">
        <v>6</v>
      </c>
      <c r="B12" s="49" t="s">
        <v>13</v>
      </c>
      <c r="C12" s="36">
        <v>2</v>
      </c>
      <c r="D12" s="37"/>
      <c r="E12" s="29">
        <f t="shared" si="4"/>
        <v>68</v>
      </c>
      <c r="F12" s="30" t="str">
        <f t="shared" si="5"/>
        <v xml:space="preserve"> </v>
      </c>
      <c r="G12" s="37"/>
      <c r="H12" s="37"/>
      <c r="I12" s="29" t="str">
        <f t="shared" si="6"/>
        <v xml:space="preserve"> </v>
      </c>
      <c r="J12" s="30" t="str">
        <f t="shared" si="7"/>
        <v xml:space="preserve"> </v>
      </c>
      <c r="K12" s="36"/>
      <c r="L12" s="37"/>
      <c r="M12" s="29" t="str">
        <f t="shared" si="8"/>
        <v xml:space="preserve"> </v>
      </c>
      <c r="N12" s="30" t="str">
        <f t="shared" si="9"/>
        <v xml:space="preserve"> </v>
      </c>
      <c r="O12" s="40"/>
      <c r="P12" s="37"/>
      <c r="Q12" s="29" t="str">
        <f t="shared" si="10"/>
        <v xml:space="preserve"> </v>
      </c>
      <c r="R12" s="30" t="str">
        <f t="shared" si="11"/>
        <v xml:space="preserve"> </v>
      </c>
      <c r="S12" s="116">
        <f t="shared" si="0"/>
        <v>2</v>
      </c>
      <c r="T12" s="29">
        <f t="shared" si="1"/>
        <v>0</v>
      </c>
      <c r="U12" s="29">
        <f t="shared" si="2"/>
        <v>68</v>
      </c>
      <c r="V12" s="30">
        <f t="shared" si="3"/>
        <v>0</v>
      </c>
      <c r="W12" s="9"/>
      <c r="X12" s="9"/>
    </row>
    <row r="13" spans="1:24" ht="15" customHeight="1" x14ac:dyDescent="0.2">
      <c r="A13" s="99">
        <v>7</v>
      </c>
      <c r="B13" s="35" t="s">
        <v>57</v>
      </c>
      <c r="C13" s="36">
        <v>2</v>
      </c>
      <c r="D13" s="37"/>
      <c r="E13" s="29">
        <f>IF(C13&gt;0,C13*34, " ")</f>
        <v>68</v>
      </c>
      <c r="F13" s="30"/>
      <c r="G13" s="37">
        <v>2</v>
      </c>
      <c r="H13" s="37"/>
      <c r="I13" s="29">
        <v>68</v>
      </c>
      <c r="J13" s="30"/>
      <c r="K13" s="36"/>
      <c r="L13" s="37"/>
      <c r="M13" s="29"/>
      <c r="N13" s="30"/>
      <c r="O13" s="40"/>
      <c r="P13" s="37"/>
      <c r="Q13" s="29" t="str">
        <f t="shared" si="10"/>
        <v xml:space="preserve"> </v>
      </c>
      <c r="R13" s="30"/>
      <c r="S13" s="136">
        <f>C13+G13+K13+O13</f>
        <v>4</v>
      </c>
      <c r="T13" s="29">
        <f>D13+H13+L13+P13</f>
        <v>0</v>
      </c>
      <c r="U13" s="29">
        <f>IF(S13&lt;&gt;" ", (IF(E13&lt;&gt;" ", E13, 0)+IF(I13&lt;&gt;" ", I13, 0)+IF(M13&lt;&gt;" ", M13, 0)+IF(Q13&lt;&gt;" ", Q13, 0)), " ")</f>
        <v>136</v>
      </c>
      <c r="V13" s="30">
        <f>IF(T13&lt;&gt;" ", (IF(F13&lt;&gt;" ", F13, 0)+IF(J13&lt;&gt;" ", J13, 0)+IF(N13&lt;&gt;" ", N13, 0)+IF(R13&lt;&gt;" ", R13, 0)), " ")</f>
        <v>0</v>
      </c>
      <c r="W13" s="9"/>
      <c r="X13" s="9"/>
    </row>
    <row r="14" spans="1:24" ht="15" customHeight="1" x14ac:dyDescent="0.2">
      <c r="A14" s="99">
        <v>8</v>
      </c>
      <c r="B14" s="49" t="s">
        <v>76</v>
      </c>
      <c r="C14" s="36"/>
      <c r="D14" s="37"/>
      <c r="E14" s="29" t="str">
        <f t="shared" si="4"/>
        <v xml:space="preserve"> </v>
      </c>
      <c r="F14" s="30" t="str">
        <f t="shared" si="5"/>
        <v xml:space="preserve"> </v>
      </c>
      <c r="G14" s="37"/>
      <c r="H14" s="37"/>
      <c r="I14" s="29" t="str">
        <f t="shared" si="6"/>
        <v xml:space="preserve"> </v>
      </c>
      <c r="J14" s="30" t="str">
        <f t="shared" si="7"/>
        <v xml:space="preserve"> </v>
      </c>
      <c r="K14" s="36">
        <v>2</v>
      </c>
      <c r="L14" s="37"/>
      <c r="M14" s="29">
        <f t="shared" si="8"/>
        <v>68</v>
      </c>
      <c r="N14" s="30" t="str">
        <f t="shared" si="9"/>
        <v xml:space="preserve"> </v>
      </c>
      <c r="O14" s="40"/>
      <c r="P14" s="37"/>
      <c r="Q14" s="29" t="str">
        <f t="shared" si="10"/>
        <v xml:space="preserve"> </v>
      </c>
      <c r="R14" s="30" t="str">
        <f t="shared" si="11"/>
        <v xml:space="preserve"> </v>
      </c>
      <c r="S14" s="116">
        <v>2</v>
      </c>
      <c r="T14" s="29">
        <f t="shared" si="1"/>
        <v>0</v>
      </c>
      <c r="U14" s="29">
        <f t="shared" si="2"/>
        <v>68</v>
      </c>
      <c r="V14" s="30">
        <f t="shared" si="3"/>
        <v>0</v>
      </c>
      <c r="W14" s="9"/>
      <c r="X14" s="9"/>
    </row>
    <row r="15" spans="1:24" ht="15" customHeight="1" x14ac:dyDescent="0.2">
      <c r="A15" s="99">
        <v>9</v>
      </c>
      <c r="B15" s="35" t="s">
        <v>56</v>
      </c>
      <c r="C15" s="36">
        <v>2</v>
      </c>
      <c r="D15" s="37"/>
      <c r="E15" s="29">
        <f t="shared" si="4"/>
        <v>68</v>
      </c>
      <c r="F15" s="30" t="str">
        <f t="shared" si="5"/>
        <v xml:space="preserve"> </v>
      </c>
      <c r="G15" s="37">
        <v>2</v>
      </c>
      <c r="H15" s="37"/>
      <c r="I15" s="29">
        <f t="shared" si="6"/>
        <v>68</v>
      </c>
      <c r="J15" s="30" t="str">
        <f t="shared" si="7"/>
        <v xml:space="preserve"> </v>
      </c>
      <c r="K15" s="36"/>
      <c r="L15" s="37"/>
      <c r="M15" s="29" t="str">
        <f t="shared" si="8"/>
        <v xml:space="preserve"> </v>
      </c>
      <c r="N15" s="30" t="str">
        <f t="shared" si="9"/>
        <v xml:space="preserve"> </v>
      </c>
      <c r="O15" s="40"/>
      <c r="P15" s="37"/>
      <c r="Q15" s="29" t="str">
        <f t="shared" si="10"/>
        <v xml:space="preserve"> </v>
      </c>
      <c r="R15" s="30" t="str">
        <f t="shared" si="11"/>
        <v xml:space="preserve"> </v>
      </c>
      <c r="S15" s="116">
        <f t="shared" si="0"/>
        <v>4</v>
      </c>
      <c r="T15" s="29">
        <f t="shared" si="1"/>
        <v>0</v>
      </c>
      <c r="U15" s="29">
        <f t="shared" si="2"/>
        <v>136</v>
      </c>
      <c r="V15" s="30">
        <f t="shared" si="3"/>
        <v>0</v>
      </c>
      <c r="W15" s="9"/>
      <c r="X15" s="9"/>
    </row>
    <row r="16" spans="1:24" ht="15" customHeight="1" x14ac:dyDescent="0.2">
      <c r="A16" s="99">
        <v>10</v>
      </c>
      <c r="B16" s="101" t="s">
        <v>53</v>
      </c>
      <c r="C16" s="36">
        <v>2</v>
      </c>
      <c r="D16" s="37"/>
      <c r="E16" s="29">
        <f t="shared" si="4"/>
        <v>68</v>
      </c>
      <c r="F16" s="30"/>
      <c r="G16" s="37"/>
      <c r="H16" s="37"/>
      <c r="I16" s="29"/>
      <c r="J16" s="30"/>
      <c r="K16" s="36"/>
      <c r="L16" s="37"/>
      <c r="M16" s="29" t="str">
        <f t="shared" si="8"/>
        <v xml:space="preserve"> </v>
      </c>
      <c r="N16" s="30"/>
      <c r="O16" s="40"/>
      <c r="P16" s="37"/>
      <c r="Q16" s="29" t="str">
        <f t="shared" si="10"/>
        <v xml:space="preserve"> </v>
      </c>
      <c r="R16" s="30"/>
      <c r="S16" s="116">
        <f t="shared" si="0"/>
        <v>2</v>
      </c>
      <c r="T16" s="29">
        <f t="shared" si="1"/>
        <v>0</v>
      </c>
      <c r="U16" s="29">
        <f t="shared" si="2"/>
        <v>68</v>
      </c>
      <c r="V16" s="30">
        <f t="shared" si="3"/>
        <v>0</v>
      </c>
      <c r="W16" s="1"/>
      <c r="X16" s="1"/>
    </row>
    <row r="17" spans="1:24" ht="15" customHeight="1" x14ac:dyDescent="0.2">
      <c r="A17" s="99">
        <v>11</v>
      </c>
      <c r="B17" s="49" t="s">
        <v>78</v>
      </c>
      <c r="C17" s="36">
        <v>1</v>
      </c>
      <c r="D17" s="37"/>
      <c r="E17" s="29">
        <f t="shared" ref="E17:E18" si="12">IF(C17&gt;0,C17*34, " ")</f>
        <v>34</v>
      </c>
      <c r="F17" s="30"/>
      <c r="G17" s="37">
        <v>1</v>
      </c>
      <c r="H17" s="37"/>
      <c r="I17" s="29">
        <f t="shared" ref="I17:I18" si="13">IF(G17&gt;0,G17*34, " ")</f>
        <v>34</v>
      </c>
      <c r="J17" s="30"/>
      <c r="K17" s="36">
        <v>1</v>
      </c>
      <c r="L17" s="37"/>
      <c r="M17" s="29">
        <f t="shared" si="8"/>
        <v>34</v>
      </c>
      <c r="N17" s="30"/>
      <c r="O17" s="40">
        <v>1</v>
      </c>
      <c r="P17" s="37"/>
      <c r="Q17" s="29">
        <f t="shared" si="10"/>
        <v>32</v>
      </c>
      <c r="R17" s="30"/>
      <c r="S17" s="116">
        <f t="shared" ref="S17:S18" si="14">C17+G17+K17+O17</f>
        <v>4</v>
      </c>
      <c r="T17" s="29"/>
      <c r="U17" s="29">
        <f t="shared" ref="U17:U18" si="15">IF(S17&lt;&gt;" ", (IF(E17&lt;&gt;" ", E17, 0)+IF(I17&lt;&gt;" ", I17, 0)+IF(M17&lt;&gt;" ", M17, 0)+IF(Q17&lt;&gt;" ", Q17, 0)), " ")</f>
        <v>134</v>
      </c>
      <c r="V17" s="30"/>
      <c r="W17" s="1"/>
      <c r="X17" s="1"/>
    </row>
    <row r="18" spans="1:24" ht="15" customHeight="1" x14ac:dyDescent="0.2">
      <c r="A18" s="99">
        <v>12</v>
      </c>
      <c r="B18" s="101" t="s">
        <v>77</v>
      </c>
      <c r="C18" s="36">
        <v>1</v>
      </c>
      <c r="D18" s="37"/>
      <c r="E18" s="29">
        <f t="shared" si="12"/>
        <v>34</v>
      </c>
      <c r="F18" s="30"/>
      <c r="G18" s="37">
        <v>1</v>
      </c>
      <c r="H18" s="37"/>
      <c r="I18" s="29">
        <f t="shared" si="13"/>
        <v>34</v>
      </c>
      <c r="J18" s="30"/>
      <c r="K18" s="36"/>
      <c r="L18" s="37"/>
      <c r="M18" s="29" t="str">
        <f t="shared" si="8"/>
        <v xml:space="preserve"> </v>
      </c>
      <c r="N18" s="30"/>
      <c r="O18" s="40"/>
      <c r="P18" s="37"/>
      <c r="Q18" s="29" t="str">
        <f t="shared" si="10"/>
        <v xml:space="preserve"> </v>
      </c>
      <c r="R18" s="30"/>
      <c r="S18" s="116">
        <f t="shared" si="14"/>
        <v>2</v>
      </c>
      <c r="T18" s="64"/>
      <c r="U18" s="29">
        <f t="shared" si="15"/>
        <v>68</v>
      </c>
      <c r="V18" s="65"/>
      <c r="W18" s="1"/>
      <c r="X18" s="1"/>
    </row>
    <row r="19" spans="1:24" ht="15" customHeight="1" thickBot="1" x14ac:dyDescent="0.25">
      <c r="A19" s="99">
        <v>13</v>
      </c>
      <c r="B19" s="35" t="s">
        <v>79</v>
      </c>
      <c r="C19" s="36"/>
      <c r="D19" s="37"/>
      <c r="E19" s="29" t="str">
        <f>IF(C19&gt;0,C19*34, " ")</f>
        <v xml:space="preserve"> </v>
      </c>
      <c r="F19" s="30"/>
      <c r="G19" s="37"/>
      <c r="H19" s="37"/>
      <c r="I19" s="29"/>
      <c r="J19" s="30"/>
      <c r="K19" s="36">
        <v>1</v>
      </c>
      <c r="L19" s="37"/>
      <c r="M19" s="29">
        <f t="shared" si="8"/>
        <v>34</v>
      </c>
      <c r="N19" s="30"/>
      <c r="O19" s="40">
        <v>1</v>
      </c>
      <c r="P19" s="37"/>
      <c r="Q19" s="29">
        <f t="shared" si="10"/>
        <v>32</v>
      </c>
      <c r="R19" s="30"/>
      <c r="S19" s="117">
        <f>C19+G19+K19+O19</f>
        <v>2</v>
      </c>
      <c r="T19" s="62">
        <f>D19+H19+L19+P19</f>
        <v>0</v>
      </c>
      <c r="U19" s="62">
        <f>IF(S19&lt;&gt;" ", (IF(E19&lt;&gt;" ", E19, 0)+IF(I19&lt;&gt;" ", I19, 0)+IF(M19&lt;&gt;" ", M19, 0)+IF(Q19&lt;&gt;" ", Q19, 0)), " ")</f>
        <v>66</v>
      </c>
      <c r="V19" s="63">
        <f>IF(T19&lt;&gt;" ", (IF(F19&lt;&gt;" ", F19, 0)+IF(J19&lt;&gt;" ", J19, 0)+IF(N19&lt;&gt;" ", N19, 0)+IF(R19&lt;&gt;" ", R19, 0)), " ")</f>
        <v>0</v>
      </c>
      <c r="W19" s="9"/>
      <c r="X19" s="9"/>
    </row>
    <row r="20" spans="1:24" ht="15" customHeight="1" thickBot="1" x14ac:dyDescent="0.25">
      <c r="A20" s="184" t="s">
        <v>16</v>
      </c>
      <c r="B20" s="185"/>
      <c r="C20" s="81" t="s">
        <v>9</v>
      </c>
      <c r="D20" s="81" t="s">
        <v>10</v>
      </c>
      <c r="E20" s="81" t="s">
        <v>9</v>
      </c>
      <c r="F20" s="82" t="s">
        <v>10</v>
      </c>
      <c r="G20" s="89" t="s">
        <v>9</v>
      </c>
      <c r="H20" s="81" t="s">
        <v>10</v>
      </c>
      <c r="I20" s="81" t="s">
        <v>9</v>
      </c>
      <c r="J20" s="90" t="s">
        <v>10</v>
      </c>
      <c r="K20" s="80" t="s">
        <v>9</v>
      </c>
      <c r="L20" s="81" t="s">
        <v>10</v>
      </c>
      <c r="M20" s="81" t="s">
        <v>9</v>
      </c>
      <c r="N20" s="82" t="s">
        <v>10</v>
      </c>
      <c r="O20" s="89" t="s">
        <v>9</v>
      </c>
      <c r="P20" s="81" t="s">
        <v>10</v>
      </c>
      <c r="Q20" s="81" t="s">
        <v>9</v>
      </c>
      <c r="R20" s="82" t="s">
        <v>10</v>
      </c>
      <c r="S20" s="89" t="s">
        <v>9</v>
      </c>
      <c r="T20" s="81" t="s">
        <v>10</v>
      </c>
      <c r="U20" s="81" t="s">
        <v>9</v>
      </c>
      <c r="V20" s="82" t="s">
        <v>10</v>
      </c>
      <c r="W20" s="9"/>
      <c r="X20" s="9"/>
    </row>
    <row r="21" spans="1:24" ht="15" customHeight="1" x14ac:dyDescent="0.2">
      <c r="A21" s="99">
        <v>1</v>
      </c>
      <c r="B21" s="32" t="s">
        <v>26</v>
      </c>
      <c r="C21" s="91">
        <v>2</v>
      </c>
      <c r="D21" s="106"/>
      <c r="E21" s="59">
        <f>IF(C21&gt;0,C21*34, " ")</f>
        <v>68</v>
      </c>
      <c r="F21" s="60" t="str">
        <f>IF(D21&gt;0,D21*34, " ")</f>
        <v xml:space="preserve"> </v>
      </c>
      <c r="G21" s="91">
        <v>2</v>
      </c>
      <c r="H21" s="92"/>
      <c r="I21" s="27">
        <f>IF(G21&gt;0,G21*34, " ")</f>
        <v>68</v>
      </c>
      <c r="J21" s="60" t="str">
        <f>IF(H21&gt;0,H21*34, " ")</f>
        <v xml:space="preserve"> </v>
      </c>
      <c r="K21" s="91"/>
      <c r="L21" s="92"/>
      <c r="M21" s="59" t="str">
        <f>IF(K21&gt;0,K21*34, " ")</f>
        <v xml:space="preserve"> </v>
      </c>
      <c r="N21" s="60" t="str">
        <f>IF(L21&gt;0,L21*34, " ")</f>
        <v xml:space="preserve"> </v>
      </c>
      <c r="O21" s="92"/>
      <c r="P21" s="92"/>
      <c r="Q21" s="59" t="str">
        <f>IF(O21&gt;0, O21*32, " ")</f>
        <v xml:space="preserve"> </v>
      </c>
      <c r="R21" s="60" t="str">
        <f>IF(P21&gt;0,P21*32, " ")</f>
        <v xml:space="preserve"> </v>
      </c>
      <c r="S21" s="115">
        <f>C21+G21+K21+O21</f>
        <v>4</v>
      </c>
      <c r="T21" s="31">
        <f>D21+H21+L21+P21</f>
        <v>0</v>
      </c>
      <c r="U21" s="31">
        <f>IF(S21&lt;&gt;" ", (IF(E21&lt;&gt;" ", E21, 0)+IF(I21&lt;&gt;" ", I21, 0)+IF(M21&lt;&gt;" ", M21, 0)+IF(Q21&lt;&gt;" ", Q21, 0)), " ")</f>
        <v>136</v>
      </c>
      <c r="V21" s="74">
        <f>IF(T21&lt;&gt;" ", (IF(F21&lt;&gt;" ", F21, 0)+IF(J21&lt;&gt;" ", J21, 0)+IF(N21&lt;&gt;" ", N21, 0)+IF(R21&lt;&gt;" ", R21, 0)), " ")</f>
        <v>0</v>
      </c>
      <c r="W21" s="9"/>
      <c r="X21" s="9"/>
    </row>
    <row r="22" spans="1:24" ht="15" customHeight="1" x14ac:dyDescent="0.2">
      <c r="A22" s="99">
        <v>2</v>
      </c>
      <c r="B22" s="32" t="s">
        <v>46</v>
      </c>
      <c r="C22" s="93">
        <v>2</v>
      </c>
      <c r="D22" s="103"/>
      <c r="E22" s="29">
        <f>IF(C22&gt;0,C22*34, " ")</f>
        <v>68</v>
      </c>
      <c r="F22" s="30"/>
      <c r="G22" s="93">
        <v>2</v>
      </c>
      <c r="H22" s="94"/>
      <c r="I22" s="29">
        <f>IF(G22&gt;0,G22*34, " ")</f>
        <v>68</v>
      </c>
      <c r="J22" s="30"/>
      <c r="K22" s="93"/>
      <c r="L22" s="94"/>
      <c r="M22" s="29"/>
      <c r="N22" s="30"/>
      <c r="O22" s="94"/>
      <c r="P22" s="94"/>
      <c r="Q22" s="29"/>
      <c r="R22" s="30"/>
      <c r="S22" s="116">
        <f t="shared" ref="S22:S38" si="16">C22+G22+K22+O22</f>
        <v>4</v>
      </c>
      <c r="T22" s="29">
        <f t="shared" ref="T22:T38" si="17">D22+H22+L22+P22</f>
        <v>0</v>
      </c>
      <c r="U22" s="29">
        <f t="shared" ref="U22:U38" si="18">IF(S22&lt;&gt;" ", (IF(E22&lt;&gt;" ", E22, 0)+IF(I22&lt;&gt;" ", I22, 0)+IF(M22&lt;&gt;" ", M22, 0)+IF(Q22&lt;&gt;" ", Q22, 0)), " ")</f>
        <v>136</v>
      </c>
      <c r="V22" s="30">
        <f t="shared" ref="V22:V38" si="19">IF(T22&lt;&gt;" ", (IF(F22&lt;&gt;" ", F22, 0)+IF(J22&lt;&gt;" ", J22, 0)+IF(N22&lt;&gt;" ", N22, 0)+IF(R22&lt;&gt;" ", R22, 0)), " ")</f>
        <v>0</v>
      </c>
      <c r="W22" s="9"/>
      <c r="X22" s="9"/>
    </row>
    <row r="23" spans="1:24" ht="15" customHeight="1" x14ac:dyDescent="0.2">
      <c r="A23" s="100">
        <v>3</v>
      </c>
      <c r="B23" s="35" t="s">
        <v>28</v>
      </c>
      <c r="C23" s="93">
        <v>2</v>
      </c>
      <c r="D23" s="94"/>
      <c r="E23" s="29">
        <f>IF(C23&gt;0,C23*34, " ")</f>
        <v>68</v>
      </c>
      <c r="F23" s="30" t="str">
        <f>IF(D23&gt;0,D23*34, " ")</f>
        <v xml:space="preserve"> </v>
      </c>
      <c r="G23" s="93"/>
      <c r="H23" s="94"/>
      <c r="I23" s="29" t="str">
        <f>IF(G23&gt;0,G23*34, " ")</f>
        <v xml:space="preserve"> </v>
      </c>
      <c r="J23" s="30" t="str">
        <f>IF(H23&gt;0,H23*34, " ")</f>
        <v xml:space="preserve"> </v>
      </c>
      <c r="K23" s="93"/>
      <c r="L23" s="94"/>
      <c r="M23" s="29" t="str">
        <f>IF(K23&gt;0,K23*34, " ")</f>
        <v xml:space="preserve"> </v>
      </c>
      <c r="N23" s="30" t="str">
        <f>IF(L23&gt;0,L23*34, " ")</f>
        <v xml:space="preserve"> </v>
      </c>
      <c r="O23" s="94"/>
      <c r="P23" s="94"/>
      <c r="Q23" s="29" t="str">
        <f>IF(O23&gt;0,O23*34, " ")</f>
        <v xml:space="preserve"> </v>
      </c>
      <c r="R23" s="30" t="str">
        <f>IF(P23&gt;0,P23*34, " ")</f>
        <v xml:space="preserve"> </v>
      </c>
      <c r="S23" s="116">
        <f t="shared" si="16"/>
        <v>2</v>
      </c>
      <c r="T23" s="29">
        <f t="shared" si="17"/>
        <v>0</v>
      </c>
      <c r="U23" s="29">
        <f t="shared" si="18"/>
        <v>68</v>
      </c>
      <c r="V23" s="30">
        <f t="shared" si="19"/>
        <v>0</v>
      </c>
      <c r="W23" s="9"/>
      <c r="X23" s="9"/>
    </row>
    <row r="24" spans="1:24" ht="15" customHeight="1" x14ac:dyDescent="0.2">
      <c r="A24" s="100">
        <v>4</v>
      </c>
      <c r="B24" s="35" t="s">
        <v>42</v>
      </c>
      <c r="C24" s="93"/>
      <c r="D24" s="94"/>
      <c r="E24" s="29" t="str">
        <f t="shared" ref="E24:E38" si="20">IF(C24&gt;0,C24*34, " ")</f>
        <v xml:space="preserve"> </v>
      </c>
      <c r="F24" s="30"/>
      <c r="G24" s="93">
        <v>2</v>
      </c>
      <c r="H24" s="94"/>
      <c r="I24" s="29">
        <f t="shared" ref="I24:I38" si="21">IF(G24&gt;0,G24*34, " ")</f>
        <v>68</v>
      </c>
      <c r="J24" s="30"/>
      <c r="K24" s="93"/>
      <c r="L24" s="94"/>
      <c r="M24" s="29"/>
      <c r="N24" s="30"/>
      <c r="O24" s="94"/>
      <c r="P24" s="94"/>
      <c r="Q24" s="29"/>
      <c r="R24" s="30"/>
      <c r="S24" s="116">
        <f t="shared" si="16"/>
        <v>2</v>
      </c>
      <c r="T24" s="29">
        <f t="shared" si="17"/>
        <v>0</v>
      </c>
      <c r="U24" s="29">
        <f t="shared" si="18"/>
        <v>68</v>
      </c>
      <c r="V24" s="30">
        <f t="shared" si="19"/>
        <v>0</v>
      </c>
      <c r="W24" s="9"/>
      <c r="X24" s="9"/>
    </row>
    <row r="25" spans="1:24" ht="15" customHeight="1" x14ac:dyDescent="0.2">
      <c r="A25" s="100">
        <v>5</v>
      </c>
      <c r="B25" s="35" t="s">
        <v>58</v>
      </c>
      <c r="C25" s="93"/>
      <c r="D25" s="94"/>
      <c r="E25" s="29" t="str">
        <f t="shared" si="20"/>
        <v xml:space="preserve"> </v>
      </c>
      <c r="F25" s="30" t="str">
        <f t="shared" ref="F25:F38" si="22">IF(D25&gt;0,D25*34, " ")</f>
        <v xml:space="preserve"> </v>
      </c>
      <c r="G25" s="93">
        <v>2</v>
      </c>
      <c r="H25" s="94"/>
      <c r="I25" s="29">
        <f t="shared" si="21"/>
        <v>68</v>
      </c>
      <c r="J25" s="30" t="str">
        <f t="shared" ref="J25:J38" si="23">IF(H25&gt;0,H25*34, " ")</f>
        <v xml:space="preserve"> </v>
      </c>
      <c r="K25" s="93">
        <v>2</v>
      </c>
      <c r="L25" s="94">
        <v>2</v>
      </c>
      <c r="M25" s="29">
        <f t="shared" ref="M25:M38" si="24">IF(K25&gt;0,K25*34, " ")</f>
        <v>68</v>
      </c>
      <c r="N25" s="30">
        <f t="shared" ref="N25:N38" si="25">IF(L25&gt;0,L25*34, " ")</f>
        <v>68</v>
      </c>
      <c r="O25" s="94">
        <v>2</v>
      </c>
      <c r="P25" s="94"/>
      <c r="Q25" s="29">
        <f t="shared" ref="Q25:Q38" si="26">IF(O25&gt;0,O25*32, " ")</f>
        <v>64</v>
      </c>
      <c r="R25" s="30" t="str">
        <f t="shared" ref="R25:R38" si="27">IF(P25&gt;0,P25*32, " ")</f>
        <v xml:space="preserve"> </v>
      </c>
      <c r="S25" s="116">
        <f t="shared" si="16"/>
        <v>6</v>
      </c>
      <c r="T25" s="29">
        <f t="shared" si="17"/>
        <v>2</v>
      </c>
      <c r="U25" s="29">
        <f t="shared" si="18"/>
        <v>200</v>
      </c>
      <c r="V25" s="30">
        <f t="shared" si="19"/>
        <v>68</v>
      </c>
      <c r="W25" s="9"/>
      <c r="X25" s="9"/>
    </row>
    <row r="26" spans="1:24" ht="15" customHeight="1" x14ac:dyDescent="0.2">
      <c r="A26" s="100">
        <v>6</v>
      </c>
      <c r="B26" s="35" t="s">
        <v>29</v>
      </c>
      <c r="C26" s="93"/>
      <c r="D26" s="94"/>
      <c r="E26" s="29" t="str">
        <f t="shared" si="20"/>
        <v xml:space="preserve"> </v>
      </c>
      <c r="F26" s="30" t="str">
        <f t="shared" si="22"/>
        <v xml:space="preserve"> </v>
      </c>
      <c r="G26" s="93">
        <v>2</v>
      </c>
      <c r="H26" s="94"/>
      <c r="I26" s="29">
        <f t="shared" si="21"/>
        <v>68</v>
      </c>
      <c r="J26" s="30" t="str">
        <f t="shared" si="23"/>
        <v xml:space="preserve"> </v>
      </c>
      <c r="K26" s="93">
        <v>2</v>
      </c>
      <c r="L26" s="94"/>
      <c r="M26" s="29">
        <f t="shared" si="24"/>
        <v>68</v>
      </c>
      <c r="N26" s="30" t="str">
        <f t="shared" si="25"/>
        <v xml:space="preserve"> </v>
      </c>
      <c r="O26" s="94"/>
      <c r="P26" s="94"/>
      <c r="Q26" s="29" t="str">
        <f t="shared" si="26"/>
        <v xml:space="preserve"> </v>
      </c>
      <c r="R26" s="30" t="str">
        <f t="shared" si="27"/>
        <v xml:space="preserve"> </v>
      </c>
      <c r="S26" s="116">
        <f t="shared" si="16"/>
        <v>4</v>
      </c>
      <c r="T26" s="29">
        <f t="shared" si="17"/>
        <v>0</v>
      </c>
      <c r="U26" s="29">
        <f t="shared" si="18"/>
        <v>136</v>
      </c>
      <c r="V26" s="30">
        <f t="shared" si="19"/>
        <v>0</v>
      </c>
      <c r="W26" s="9"/>
      <c r="X26" s="9"/>
    </row>
    <row r="27" spans="1:24" ht="15" customHeight="1" x14ac:dyDescent="0.2">
      <c r="A27" s="100">
        <v>7</v>
      </c>
      <c r="B27" s="35" t="s">
        <v>85</v>
      </c>
      <c r="C27" s="93"/>
      <c r="D27" s="94"/>
      <c r="E27" s="29"/>
      <c r="F27" s="30"/>
      <c r="G27" s="93">
        <v>2</v>
      </c>
      <c r="H27" s="94"/>
      <c r="I27" s="29">
        <f t="shared" si="21"/>
        <v>68</v>
      </c>
      <c r="J27" s="30"/>
      <c r="K27" s="93"/>
      <c r="L27" s="94"/>
      <c r="M27" s="29"/>
      <c r="N27" s="30"/>
      <c r="O27" s="94"/>
      <c r="P27" s="94"/>
      <c r="Q27" s="29"/>
      <c r="R27" s="30"/>
      <c r="S27" s="116">
        <v>2</v>
      </c>
      <c r="T27" s="29"/>
      <c r="U27" s="29">
        <v>68</v>
      </c>
      <c r="V27" s="30"/>
      <c r="W27" s="9"/>
      <c r="X27" s="9"/>
    </row>
    <row r="28" spans="1:24" ht="15" customHeight="1" x14ac:dyDescent="0.2">
      <c r="A28" s="100">
        <v>7</v>
      </c>
      <c r="B28" s="35" t="s">
        <v>44</v>
      </c>
      <c r="C28" s="93"/>
      <c r="D28" s="94"/>
      <c r="E28" s="29" t="str">
        <f t="shared" si="20"/>
        <v xml:space="preserve"> </v>
      </c>
      <c r="F28" s="30" t="str">
        <f t="shared" si="22"/>
        <v xml:space="preserve"> </v>
      </c>
      <c r="G28" s="93"/>
      <c r="H28" s="94"/>
      <c r="I28" s="29" t="str">
        <f t="shared" si="21"/>
        <v xml:space="preserve"> </v>
      </c>
      <c r="J28" s="30" t="str">
        <f t="shared" si="23"/>
        <v xml:space="preserve"> </v>
      </c>
      <c r="K28" s="93">
        <v>2</v>
      </c>
      <c r="L28" s="94"/>
      <c r="M28" s="29">
        <f t="shared" si="24"/>
        <v>68</v>
      </c>
      <c r="N28" s="30" t="str">
        <f t="shared" si="25"/>
        <v xml:space="preserve"> </v>
      </c>
      <c r="O28" s="94"/>
      <c r="P28" s="94"/>
      <c r="Q28" s="29" t="str">
        <f t="shared" si="26"/>
        <v xml:space="preserve"> </v>
      </c>
      <c r="R28" s="30" t="str">
        <f t="shared" si="27"/>
        <v xml:space="preserve"> </v>
      </c>
      <c r="S28" s="116">
        <f t="shared" si="16"/>
        <v>2</v>
      </c>
      <c r="T28" s="29">
        <f t="shared" si="17"/>
        <v>0</v>
      </c>
      <c r="U28" s="29">
        <f t="shared" si="18"/>
        <v>68</v>
      </c>
      <c r="V28" s="30">
        <f t="shared" si="19"/>
        <v>0</v>
      </c>
      <c r="W28" s="9"/>
      <c r="X28" s="9"/>
    </row>
    <row r="29" spans="1:24" ht="15" customHeight="1" x14ac:dyDescent="0.2">
      <c r="A29" s="100">
        <v>8</v>
      </c>
      <c r="B29" s="35" t="s">
        <v>47</v>
      </c>
      <c r="C29" s="93"/>
      <c r="D29" s="94"/>
      <c r="E29" s="29"/>
      <c r="F29" s="30"/>
      <c r="G29" s="93"/>
      <c r="H29" s="94"/>
      <c r="I29" s="29"/>
      <c r="J29" s="30"/>
      <c r="K29" s="93">
        <v>2</v>
      </c>
      <c r="L29" s="94"/>
      <c r="M29" s="29">
        <f t="shared" si="24"/>
        <v>68</v>
      </c>
      <c r="N29" s="30"/>
      <c r="O29" s="94"/>
      <c r="P29" s="94"/>
      <c r="Q29" s="29" t="str">
        <f t="shared" si="26"/>
        <v xml:space="preserve"> </v>
      </c>
      <c r="R29" s="30"/>
      <c r="S29" s="116">
        <f t="shared" si="16"/>
        <v>2</v>
      </c>
      <c r="T29" s="29">
        <f t="shared" si="17"/>
        <v>0</v>
      </c>
      <c r="U29" s="29">
        <f t="shared" si="18"/>
        <v>68</v>
      </c>
      <c r="V29" s="30">
        <f t="shared" si="19"/>
        <v>0</v>
      </c>
      <c r="W29" s="9"/>
      <c r="X29" s="9"/>
    </row>
    <row r="30" spans="1:24" ht="15" customHeight="1" x14ac:dyDescent="0.2">
      <c r="A30" s="100">
        <v>9</v>
      </c>
      <c r="B30" s="35" t="s">
        <v>59</v>
      </c>
      <c r="C30" s="93"/>
      <c r="D30" s="94"/>
      <c r="E30" s="29"/>
      <c r="F30" s="30"/>
      <c r="G30" s="93"/>
      <c r="H30" s="94"/>
      <c r="I30" s="29"/>
      <c r="J30" s="30"/>
      <c r="K30" s="93">
        <v>2</v>
      </c>
      <c r="L30" s="94"/>
      <c r="M30" s="29">
        <f t="shared" si="24"/>
        <v>68</v>
      </c>
      <c r="N30" s="30"/>
      <c r="O30" s="94">
        <v>2</v>
      </c>
      <c r="P30" s="94"/>
      <c r="Q30" s="29">
        <f t="shared" si="26"/>
        <v>64</v>
      </c>
      <c r="R30" s="30"/>
      <c r="S30" s="116">
        <f t="shared" si="16"/>
        <v>4</v>
      </c>
      <c r="T30" s="29">
        <f t="shared" si="17"/>
        <v>0</v>
      </c>
      <c r="U30" s="29">
        <f t="shared" si="18"/>
        <v>132</v>
      </c>
      <c r="V30" s="30">
        <f t="shared" si="19"/>
        <v>0</v>
      </c>
      <c r="W30" s="9"/>
      <c r="X30" s="9"/>
    </row>
    <row r="31" spans="1:24" ht="15" customHeight="1" x14ac:dyDescent="0.2">
      <c r="A31" s="100">
        <v>10</v>
      </c>
      <c r="B31" s="35" t="s">
        <v>86</v>
      </c>
      <c r="C31" s="93"/>
      <c r="D31" s="94"/>
      <c r="E31" s="29"/>
      <c r="F31" s="30"/>
      <c r="G31" s="93"/>
      <c r="H31" s="94"/>
      <c r="I31" s="29"/>
      <c r="J31" s="30"/>
      <c r="K31" s="93">
        <v>2</v>
      </c>
      <c r="L31" s="94"/>
      <c r="M31" s="29">
        <f t="shared" si="24"/>
        <v>68</v>
      </c>
      <c r="N31" s="30"/>
      <c r="O31" s="94"/>
      <c r="P31" s="94"/>
      <c r="Q31" s="29"/>
      <c r="R31" s="30"/>
      <c r="S31" s="116">
        <v>2</v>
      </c>
      <c r="T31" s="29"/>
      <c r="U31" s="29">
        <v>68</v>
      </c>
      <c r="V31" s="30"/>
      <c r="W31" s="9"/>
      <c r="X31" s="9"/>
    </row>
    <row r="32" spans="1:24" ht="15" customHeight="1" x14ac:dyDescent="0.2">
      <c r="A32" s="100">
        <v>11</v>
      </c>
      <c r="B32" s="35" t="s">
        <v>48</v>
      </c>
      <c r="C32" s="93"/>
      <c r="D32" s="94"/>
      <c r="E32" s="29"/>
      <c r="F32" s="30"/>
      <c r="G32" s="93"/>
      <c r="H32" s="94"/>
      <c r="I32" s="29"/>
      <c r="J32" s="30"/>
      <c r="K32" s="93"/>
      <c r="L32" s="94"/>
      <c r="M32" s="29"/>
      <c r="N32" s="30"/>
      <c r="O32" s="94">
        <v>2</v>
      </c>
      <c r="P32" s="94"/>
      <c r="Q32" s="29">
        <f t="shared" si="26"/>
        <v>64</v>
      </c>
      <c r="R32" s="30"/>
      <c r="S32" s="116">
        <f t="shared" si="16"/>
        <v>2</v>
      </c>
      <c r="T32" s="29">
        <f t="shared" si="17"/>
        <v>0</v>
      </c>
      <c r="U32" s="29">
        <f t="shared" si="18"/>
        <v>64</v>
      </c>
      <c r="V32" s="30">
        <f t="shared" si="19"/>
        <v>0</v>
      </c>
      <c r="W32" s="9"/>
      <c r="X32" s="9"/>
    </row>
    <row r="33" spans="1:24" ht="15" customHeight="1" x14ac:dyDescent="0.2">
      <c r="A33" s="100">
        <v>12</v>
      </c>
      <c r="B33" s="35" t="s">
        <v>87</v>
      </c>
      <c r="C33" s="93"/>
      <c r="D33" s="94"/>
      <c r="E33" s="29"/>
      <c r="F33" s="30"/>
      <c r="G33" s="93"/>
      <c r="H33" s="94"/>
      <c r="I33" s="29"/>
      <c r="J33" s="30"/>
      <c r="K33" s="93"/>
      <c r="L33" s="94"/>
      <c r="M33" s="29"/>
      <c r="N33" s="30"/>
      <c r="O33" s="94">
        <v>2</v>
      </c>
      <c r="P33" s="94"/>
      <c r="Q33" s="29">
        <v>64</v>
      </c>
      <c r="R33" s="30"/>
      <c r="S33" s="116">
        <v>2</v>
      </c>
      <c r="T33" s="29"/>
      <c r="U33" s="29">
        <v>64</v>
      </c>
      <c r="V33" s="30"/>
      <c r="W33" s="9"/>
      <c r="X33" s="9"/>
    </row>
    <row r="34" spans="1:24" ht="15" customHeight="1" x14ac:dyDescent="0.2">
      <c r="A34" s="100">
        <v>13</v>
      </c>
      <c r="B34" s="35" t="s">
        <v>94</v>
      </c>
      <c r="C34" s="93"/>
      <c r="D34" s="94"/>
      <c r="E34" s="29" t="str">
        <f t="shared" si="20"/>
        <v xml:space="preserve"> </v>
      </c>
      <c r="F34" s="30" t="str">
        <f t="shared" si="22"/>
        <v xml:space="preserve"> </v>
      </c>
      <c r="G34" s="93"/>
      <c r="H34" s="94"/>
      <c r="I34" s="29" t="str">
        <f t="shared" si="21"/>
        <v xml:space="preserve"> </v>
      </c>
      <c r="J34" s="30" t="str">
        <f t="shared" si="23"/>
        <v xml:space="preserve"> </v>
      </c>
      <c r="K34" s="93"/>
      <c r="L34" s="94"/>
      <c r="M34" s="29" t="str">
        <f t="shared" si="24"/>
        <v xml:space="preserve"> </v>
      </c>
      <c r="N34" s="30" t="str">
        <f t="shared" si="25"/>
        <v xml:space="preserve"> </v>
      </c>
      <c r="O34" s="94">
        <v>2</v>
      </c>
      <c r="P34" s="94"/>
      <c r="Q34" s="29">
        <f t="shared" si="26"/>
        <v>64</v>
      </c>
      <c r="R34" s="30" t="str">
        <f t="shared" si="27"/>
        <v xml:space="preserve"> </v>
      </c>
      <c r="S34" s="116">
        <f t="shared" si="16"/>
        <v>2</v>
      </c>
      <c r="T34" s="29">
        <f t="shared" si="17"/>
        <v>0</v>
      </c>
      <c r="U34" s="29">
        <f t="shared" si="18"/>
        <v>64</v>
      </c>
      <c r="V34" s="30">
        <f t="shared" si="19"/>
        <v>0</v>
      </c>
      <c r="W34" s="9"/>
      <c r="X34" s="9"/>
    </row>
    <row r="35" spans="1:24" ht="15" customHeight="1" x14ac:dyDescent="0.2">
      <c r="A35" s="100">
        <v>14</v>
      </c>
      <c r="B35" s="35" t="s">
        <v>51</v>
      </c>
      <c r="C35" s="93"/>
      <c r="D35" s="94"/>
      <c r="E35" s="29" t="str">
        <f t="shared" si="20"/>
        <v xml:space="preserve"> </v>
      </c>
      <c r="F35" s="30" t="str">
        <f t="shared" si="22"/>
        <v xml:space="preserve"> </v>
      </c>
      <c r="G35" s="93"/>
      <c r="H35" s="94"/>
      <c r="I35" s="29" t="str">
        <f t="shared" si="21"/>
        <v xml:space="preserve"> </v>
      </c>
      <c r="J35" s="30" t="str">
        <f t="shared" si="23"/>
        <v xml:space="preserve"> </v>
      </c>
      <c r="K35" s="93"/>
      <c r="L35" s="94"/>
      <c r="M35" s="29" t="str">
        <f t="shared" si="24"/>
        <v xml:space="preserve"> </v>
      </c>
      <c r="N35" s="30" t="str">
        <f t="shared" si="25"/>
        <v xml:space="preserve"> </v>
      </c>
      <c r="O35" s="94">
        <v>2</v>
      </c>
      <c r="P35" s="94"/>
      <c r="Q35" s="29">
        <f t="shared" si="26"/>
        <v>64</v>
      </c>
      <c r="R35" s="30" t="str">
        <f t="shared" si="27"/>
        <v xml:space="preserve"> </v>
      </c>
      <c r="S35" s="116">
        <f t="shared" si="16"/>
        <v>2</v>
      </c>
      <c r="T35" s="29">
        <f t="shared" si="17"/>
        <v>0</v>
      </c>
      <c r="U35" s="29">
        <f t="shared" si="18"/>
        <v>64</v>
      </c>
      <c r="V35" s="30">
        <f t="shared" si="19"/>
        <v>0</v>
      </c>
      <c r="W35" s="9"/>
      <c r="X35" s="9"/>
    </row>
    <row r="36" spans="1:24" ht="15" customHeight="1" x14ac:dyDescent="0.2">
      <c r="A36" s="100">
        <v>15</v>
      </c>
      <c r="B36" s="101" t="s">
        <v>30</v>
      </c>
      <c r="C36" s="93"/>
      <c r="D36" s="108">
        <v>6</v>
      </c>
      <c r="E36" s="29" t="str">
        <f t="shared" si="20"/>
        <v xml:space="preserve"> </v>
      </c>
      <c r="F36" s="30">
        <f t="shared" si="22"/>
        <v>204</v>
      </c>
      <c r="G36" s="93"/>
      <c r="H36" s="94">
        <v>6</v>
      </c>
      <c r="I36" s="29" t="str">
        <f t="shared" si="21"/>
        <v xml:space="preserve"> </v>
      </c>
      <c r="J36" s="30">
        <f t="shared" si="23"/>
        <v>204</v>
      </c>
      <c r="K36" s="93"/>
      <c r="L36" s="94">
        <v>6</v>
      </c>
      <c r="M36" s="29" t="str">
        <f t="shared" si="24"/>
        <v xml:space="preserve"> </v>
      </c>
      <c r="N36" s="30">
        <f t="shared" si="25"/>
        <v>204</v>
      </c>
      <c r="O36" s="94"/>
      <c r="P36" s="94">
        <v>12</v>
      </c>
      <c r="Q36" s="29" t="str">
        <f t="shared" si="26"/>
        <v xml:space="preserve"> </v>
      </c>
      <c r="R36" s="30">
        <f t="shared" si="27"/>
        <v>384</v>
      </c>
      <c r="S36" s="116">
        <f t="shared" si="16"/>
        <v>0</v>
      </c>
      <c r="T36" s="29">
        <f t="shared" si="17"/>
        <v>30</v>
      </c>
      <c r="U36" s="29">
        <f t="shared" si="18"/>
        <v>0</v>
      </c>
      <c r="V36" s="30">
        <f t="shared" si="19"/>
        <v>996</v>
      </c>
      <c r="W36" s="9"/>
      <c r="X36" s="9"/>
    </row>
    <row r="37" spans="1:24" ht="15" customHeight="1" x14ac:dyDescent="0.2">
      <c r="A37" s="73"/>
      <c r="B37" s="35" t="s">
        <v>60</v>
      </c>
      <c r="C37" s="95"/>
      <c r="D37" s="96"/>
      <c r="E37" s="64"/>
      <c r="F37" s="65"/>
      <c r="G37" s="95"/>
      <c r="H37" s="96"/>
      <c r="I37" s="64"/>
      <c r="J37" s="65"/>
      <c r="K37" s="95"/>
      <c r="L37" s="96"/>
      <c r="M37" s="64"/>
      <c r="N37" s="65"/>
      <c r="O37" s="96"/>
      <c r="P37" s="96"/>
      <c r="Q37" s="64"/>
      <c r="R37" s="65"/>
      <c r="S37" s="116">
        <f t="shared" si="16"/>
        <v>0</v>
      </c>
      <c r="T37" s="29">
        <f t="shared" si="17"/>
        <v>0</v>
      </c>
      <c r="U37" s="29">
        <f t="shared" si="18"/>
        <v>0</v>
      </c>
      <c r="V37" s="30">
        <f t="shared" si="19"/>
        <v>0</v>
      </c>
      <c r="W37" s="9"/>
      <c r="X37" s="9"/>
    </row>
    <row r="38" spans="1:24" ht="15" customHeight="1" thickBot="1" x14ac:dyDescent="0.25">
      <c r="A38" s="73"/>
      <c r="B38" s="35" t="s">
        <v>88</v>
      </c>
      <c r="C38" s="97"/>
      <c r="D38" s="98"/>
      <c r="E38" s="62" t="str">
        <f t="shared" si="20"/>
        <v xml:space="preserve"> </v>
      </c>
      <c r="F38" s="63" t="str">
        <f t="shared" si="22"/>
        <v xml:space="preserve"> </v>
      </c>
      <c r="G38" s="97"/>
      <c r="H38" s="98"/>
      <c r="I38" s="62" t="str">
        <f t="shared" si="21"/>
        <v xml:space="preserve"> </v>
      </c>
      <c r="J38" s="63" t="str">
        <f t="shared" si="23"/>
        <v xml:space="preserve"> </v>
      </c>
      <c r="K38" s="97"/>
      <c r="L38" s="98"/>
      <c r="M38" s="62" t="str">
        <f t="shared" si="24"/>
        <v xml:space="preserve"> </v>
      </c>
      <c r="N38" s="63" t="str">
        <f t="shared" si="25"/>
        <v xml:space="preserve"> </v>
      </c>
      <c r="O38" s="98"/>
      <c r="P38" s="98"/>
      <c r="Q38" s="62" t="str">
        <f t="shared" si="26"/>
        <v xml:space="preserve"> </v>
      </c>
      <c r="R38" s="63" t="str">
        <f t="shared" si="27"/>
        <v xml:space="preserve"> </v>
      </c>
      <c r="S38" s="117">
        <f t="shared" si="16"/>
        <v>0</v>
      </c>
      <c r="T38" s="62">
        <f t="shared" si="17"/>
        <v>0</v>
      </c>
      <c r="U38" s="62">
        <f t="shared" si="18"/>
        <v>0</v>
      </c>
      <c r="V38" s="63">
        <f t="shared" si="19"/>
        <v>0</v>
      </c>
      <c r="W38" s="9"/>
      <c r="X38" s="9"/>
    </row>
    <row r="39" spans="1:24" ht="15" customHeight="1" thickBot="1" x14ac:dyDescent="0.25">
      <c r="A39" s="180" t="s">
        <v>17</v>
      </c>
      <c r="B39" s="181"/>
      <c r="C39" s="83">
        <f>SUM(C7:C17)</f>
        <v>18</v>
      </c>
      <c r="D39" s="84">
        <f>SUM(D7:D19)</f>
        <v>2</v>
      </c>
      <c r="E39" s="84">
        <f>SUM(E7:E17)</f>
        <v>612</v>
      </c>
      <c r="F39" s="85">
        <f>SUM(F7:F19)</f>
        <v>68</v>
      </c>
      <c r="G39" s="83">
        <f>SUM(G7:G17)</f>
        <v>14</v>
      </c>
      <c r="H39" s="84">
        <f>SUM(H7:H19)</f>
        <v>0</v>
      </c>
      <c r="I39" s="84">
        <f>SUM(I7:I17)</f>
        <v>476</v>
      </c>
      <c r="J39" s="85">
        <f>SUM(J7:J19)</f>
        <v>0</v>
      </c>
      <c r="K39" s="83">
        <f>SUM(K7:K17)</f>
        <v>12</v>
      </c>
      <c r="L39" s="84">
        <f t="shared" ref="L39:R39" si="28">SUM(L7:L19)</f>
        <v>0</v>
      </c>
      <c r="M39" s="84">
        <f>SUM(M7:M18)</f>
        <v>408</v>
      </c>
      <c r="N39" s="85">
        <f t="shared" si="28"/>
        <v>0</v>
      </c>
      <c r="O39" s="83">
        <f>SUM(O7:O18)</f>
        <v>8</v>
      </c>
      <c r="P39" s="84">
        <f t="shared" si="28"/>
        <v>0</v>
      </c>
      <c r="Q39" s="84">
        <f>SUM(Q7:Q17)</f>
        <v>256</v>
      </c>
      <c r="R39" s="85">
        <f t="shared" si="28"/>
        <v>0</v>
      </c>
      <c r="S39" s="109">
        <f>SUM(S7:S17)</f>
        <v>52</v>
      </c>
      <c r="T39" s="110">
        <f>SUM(T7:T19)</f>
        <v>2</v>
      </c>
      <c r="U39" s="110">
        <f>SUM(U7:U17)</f>
        <v>1752</v>
      </c>
      <c r="V39" s="111">
        <f>SUM(V7:V19)</f>
        <v>68</v>
      </c>
      <c r="W39" s="9"/>
      <c r="X39" s="9"/>
    </row>
    <row r="40" spans="1:24" ht="15" customHeight="1" thickBot="1" x14ac:dyDescent="0.25">
      <c r="A40" s="182" t="s">
        <v>18</v>
      </c>
      <c r="B40" s="183"/>
      <c r="C40" s="86">
        <f t="shared" ref="C40:V40" si="29">SUM(C21:C38)</f>
        <v>6</v>
      </c>
      <c r="D40" s="87">
        <f t="shared" si="29"/>
        <v>6</v>
      </c>
      <c r="E40" s="87">
        <f t="shared" si="29"/>
        <v>204</v>
      </c>
      <c r="F40" s="88">
        <f t="shared" si="29"/>
        <v>204</v>
      </c>
      <c r="G40" s="86">
        <f t="shared" si="29"/>
        <v>12</v>
      </c>
      <c r="H40" s="87">
        <f t="shared" si="29"/>
        <v>6</v>
      </c>
      <c r="I40" s="87">
        <f t="shared" si="29"/>
        <v>408</v>
      </c>
      <c r="J40" s="88">
        <f t="shared" si="29"/>
        <v>204</v>
      </c>
      <c r="K40" s="86">
        <f t="shared" si="29"/>
        <v>12</v>
      </c>
      <c r="L40" s="87">
        <f t="shared" si="29"/>
        <v>8</v>
      </c>
      <c r="M40" s="87">
        <f t="shared" si="29"/>
        <v>408</v>
      </c>
      <c r="N40" s="88">
        <f t="shared" si="29"/>
        <v>272</v>
      </c>
      <c r="O40" s="86">
        <f t="shared" si="29"/>
        <v>12</v>
      </c>
      <c r="P40" s="87">
        <f t="shared" si="29"/>
        <v>12</v>
      </c>
      <c r="Q40" s="87">
        <f t="shared" si="29"/>
        <v>384</v>
      </c>
      <c r="R40" s="88">
        <f t="shared" si="29"/>
        <v>384</v>
      </c>
      <c r="S40" s="86">
        <f t="shared" si="29"/>
        <v>42</v>
      </c>
      <c r="T40" s="87">
        <f t="shared" si="29"/>
        <v>32</v>
      </c>
      <c r="U40" s="87">
        <f t="shared" si="29"/>
        <v>1404</v>
      </c>
      <c r="V40" s="88">
        <f t="shared" si="29"/>
        <v>1064</v>
      </c>
      <c r="W40" s="20"/>
      <c r="X40" s="20"/>
    </row>
    <row r="41" spans="1:24" ht="15" customHeight="1" thickTop="1" thickBot="1" x14ac:dyDescent="0.25">
      <c r="A41" s="193" t="s">
        <v>19</v>
      </c>
      <c r="B41" s="194"/>
      <c r="C41" s="21">
        <f>C39+C40</f>
        <v>24</v>
      </c>
      <c r="D41" s="22">
        <f t="shared" ref="D41:V41" si="30">D39+D40</f>
        <v>8</v>
      </c>
      <c r="E41" s="22">
        <f t="shared" si="30"/>
        <v>816</v>
      </c>
      <c r="F41" s="23">
        <f t="shared" si="30"/>
        <v>272</v>
      </c>
      <c r="G41" s="21">
        <f t="shared" si="30"/>
        <v>26</v>
      </c>
      <c r="H41" s="22">
        <f t="shared" si="30"/>
        <v>6</v>
      </c>
      <c r="I41" s="22">
        <f t="shared" si="30"/>
        <v>884</v>
      </c>
      <c r="J41" s="23">
        <f t="shared" si="30"/>
        <v>204</v>
      </c>
      <c r="K41" s="21">
        <f t="shared" si="30"/>
        <v>24</v>
      </c>
      <c r="L41" s="22">
        <f t="shared" si="30"/>
        <v>8</v>
      </c>
      <c r="M41" s="22">
        <f t="shared" si="30"/>
        <v>816</v>
      </c>
      <c r="N41" s="23">
        <f t="shared" si="30"/>
        <v>272</v>
      </c>
      <c r="O41" s="21">
        <f t="shared" si="30"/>
        <v>20</v>
      </c>
      <c r="P41" s="22">
        <f t="shared" si="30"/>
        <v>12</v>
      </c>
      <c r="Q41" s="22">
        <f t="shared" si="30"/>
        <v>640</v>
      </c>
      <c r="R41" s="23">
        <f t="shared" si="30"/>
        <v>384</v>
      </c>
      <c r="S41" s="21">
        <f t="shared" si="30"/>
        <v>94</v>
      </c>
      <c r="T41" s="22">
        <f t="shared" si="30"/>
        <v>34</v>
      </c>
      <c r="U41" s="22">
        <f t="shared" si="30"/>
        <v>3156</v>
      </c>
      <c r="V41" s="23">
        <f t="shared" si="30"/>
        <v>1132</v>
      </c>
      <c r="W41" s="24"/>
      <c r="X41" s="24"/>
    </row>
    <row r="42" spans="1:24" ht="15" customHeight="1" thickTop="1" thickBot="1" x14ac:dyDescent="0.25">
      <c r="A42" s="195"/>
      <c r="B42" s="196"/>
      <c r="C42" s="191">
        <f>C41+D41</f>
        <v>32</v>
      </c>
      <c r="D42" s="192"/>
      <c r="E42" s="189">
        <f>E41+F41</f>
        <v>1088</v>
      </c>
      <c r="F42" s="190"/>
      <c r="G42" s="191">
        <f>G41+H41</f>
        <v>32</v>
      </c>
      <c r="H42" s="192"/>
      <c r="I42" s="189">
        <f>I41+J41</f>
        <v>1088</v>
      </c>
      <c r="J42" s="190"/>
      <c r="K42" s="191">
        <f>K41+L41</f>
        <v>32</v>
      </c>
      <c r="L42" s="192"/>
      <c r="M42" s="189">
        <f>M41+N41</f>
        <v>1088</v>
      </c>
      <c r="N42" s="190"/>
      <c r="O42" s="191">
        <f>O41+P41</f>
        <v>32</v>
      </c>
      <c r="P42" s="192"/>
      <c r="Q42" s="189">
        <f>Q41+R41</f>
        <v>1024</v>
      </c>
      <c r="R42" s="190"/>
      <c r="S42" s="191">
        <f>S41+T41</f>
        <v>128</v>
      </c>
      <c r="T42" s="192"/>
      <c r="U42" s="189">
        <f>U41+V41</f>
        <v>4288</v>
      </c>
      <c r="V42" s="190"/>
      <c r="W42" s="24"/>
      <c r="X42" s="24"/>
    </row>
    <row r="43" spans="1:24" ht="15" customHeight="1" thickTop="1" x14ac:dyDescent="0.2">
      <c r="A43" s="25"/>
      <c r="B43" s="55"/>
      <c r="C43" s="26"/>
      <c r="D43" s="26"/>
      <c r="E43" s="26"/>
      <c r="F43" s="26"/>
      <c r="G43" s="26"/>
      <c r="H43" s="26"/>
      <c r="I43" s="26"/>
      <c r="J43" s="66"/>
      <c r="K43" s="26"/>
      <c r="L43" s="26"/>
      <c r="M43" s="26"/>
      <c r="N43" s="26"/>
      <c r="O43" s="26"/>
      <c r="P43" s="26"/>
      <c r="Q43" s="26"/>
      <c r="R43" s="26"/>
      <c r="S43" s="26"/>
      <c r="T43" s="9"/>
      <c r="U43" s="26"/>
      <c r="V43" s="9"/>
      <c r="W43" s="9"/>
      <c r="X43" s="9"/>
    </row>
    <row r="44" spans="1:24" ht="29.25" customHeight="1" x14ac:dyDescent="0.2">
      <c r="B44" s="188" t="s">
        <v>80</v>
      </c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</row>
    <row r="45" spans="1:24" ht="15" customHeight="1" x14ac:dyDescent="0.2">
      <c r="B45" s="55" t="s">
        <v>89</v>
      </c>
    </row>
    <row r="46" spans="1:24" ht="15" customHeight="1" x14ac:dyDescent="0.2">
      <c r="B46" s="55" t="s">
        <v>90</v>
      </c>
    </row>
    <row r="47" spans="1:24" ht="15" customHeight="1" x14ac:dyDescent="0.2">
      <c r="B47" s="66" t="s">
        <v>92</v>
      </c>
    </row>
    <row r="48" spans="1:24" ht="15" customHeight="1" x14ac:dyDescent="0.2">
      <c r="B48" s="55"/>
    </row>
    <row r="49" spans="2:2" ht="15" customHeight="1" x14ac:dyDescent="0.2">
      <c r="B49" s="55"/>
    </row>
    <row r="50" spans="2:2" ht="15" customHeight="1" x14ac:dyDescent="0.2">
      <c r="B50" s="55"/>
    </row>
    <row r="51" spans="2:2" ht="15" customHeight="1" x14ac:dyDescent="0.2">
      <c r="B51" s="66"/>
    </row>
  </sheetData>
  <mergeCells count="34">
    <mergeCell ref="B44:V44"/>
    <mergeCell ref="Q42:R42"/>
    <mergeCell ref="S42:T42"/>
    <mergeCell ref="U42:V42"/>
    <mergeCell ref="A41:B42"/>
    <mergeCell ref="I42:J42"/>
    <mergeCell ref="K42:L42"/>
    <mergeCell ref="M42:N42"/>
    <mergeCell ref="O42:P42"/>
    <mergeCell ref="C42:D42"/>
    <mergeCell ref="E42:F42"/>
    <mergeCell ref="G42:H42"/>
    <mergeCell ref="A39:B39"/>
    <mergeCell ref="A40:B40"/>
    <mergeCell ref="Q5:R5"/>
    <mergeCell ref="C5:D5"/>
    <mergeCell ref="E5:F5"/>
    <mergeCell ref="G5:H5"/>
    <mergeCell ref="I5:J5"/>
    <mergeCell ref="A20:B20"/>
    <mergeCell ref="A6:B6"/>
    <mergeCell ref="U5:V5"/>
    <mergeCell ref="K4:N4"/>
    <mergeCell ref="O4:R4"/>
    <mergeCell ref="S4:V4"/>
    <mergeCell ref="K5:L5"/>
    <mergeCell ref="M5:N5"/>
    <mergeCell ref="O5:P5"/>
    <mergeCell ref="S5:T5"/>
    <mergeCell ref="A2:G2"/>
    <mergeCell ref="A1:G1"/>
    <mergeCell ref="A4:B5"/>
    <mergeCell ref="C4:F4"/>
    <mergeCell ref="G4:J4"/>
  </mergeCells>
  <phoneticPr fontId="0" type="noConversion"/>
  <printOptions horizontalCentered="1" verticalCentered="1"/>
  <pageMargins left="0.2" right="0.2" top="0.2" bottom="0.2" header="0" footer="0"/>
  <pageSetup paperSize="9" scale="81" orientation="landscape" verticalDpi="300" r:id="rId1"/>
  <headerFooter alignWithMargins="0"/>
  <ignoredErrors>
    <ignoredError sqref="R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X46"/>
  <sheetViews>
    <sheetView workbookViewId="0">
      <selection activeCell="A2" sqref="A2:G2"/>
    </sheetView>
  </sheetViews>
  <sheetFormatPr defaultColWidth="9.140625" defaultRowHeight="12.75" x14ac:dyDescent="0.2"/>
  <cols>
    <col min="1" max="1" width="3.7109375" style="1" customWidth="1"/>
    <col min="2" max="2" width="36" style="1" customWidth="1"/>
    <col min="3" max="19" width="5.85546875" style="1" customWidth="1"/>
    <col min="20" max="20" width="5.85546875" style="2" customWidth="1"/>
    <col min="21" max="21" width="5.85546875" style="1" customWidth="1"/>
    <col min="22" max="22" width="5.85546875" style="2" customWidth="1"/>
    <col min="23" max="23" width="6.140625" style="2" customWidth="1"/>
    <col min="24" max="16384" width="9.140625" style="1"/>
  </cols>
  <sheetData>
    <row r="1" spans="1:23" ht="15" customHeight="1" x14ac:dyDescent="0.2">
      <c r="A1" s="162" t="s">
        <v>21</v>
      </c>
      <c r="B1" s="163"/>
      <c r="C1" s="163"/>
      <c r="D1" s="163"/>
      <c r="E1" s="163"/>
      <c r="F1" s="163"/>
      <c r="G1" s="163"/>
    </row>
    <row r="2" spans="1:23" ht="15" customHeight="1" x14ac:dyDescent="0.2">
      <c r="A2" s="160" t="s">
        <v>84</v>
      </c>
      <c r="B2" s="161"/>
      <c r="C2" s="161"/>
      <c r="D2" s="161"/>
      <c r="E2" s="161"/>
      <c r="F2" s="161"/>
      <c r="G2" s="161"/>
      <c r="M2" s="159"/>
    </row>
    <row r="3" spans="1:23" ht="15" customHeight="1" thickBot="1" x14ac:dyDescent="0.25">
      <c r="A3" s="70"/>
      <c r="B3" s="71"/>
    </row>
    <row r="4" spans="1:23" ht="15" customHeight="1" thickTop="1" x14ac:dyDescent="0.2">
      <c r="A4" s="164" t="s">
        <v>0</v>
      </c>
      <c r="B4" s="165"/>
      <c r="C4" s="168" t="s">
        <v>1</v>
      </c>
      <c r="D4" s="169"/>
      <c r="E4" s="169"/>
      <c r="F4" s="170"/>
      <c r="G4" s="171" t="s">
        <v>2</v>
      </c>
      <c r="H4" s="169"/>
      <c r="I4" s="169"/>
      <c r="J4" s="169"/>
      <c r="K4" s="168" t="s">
        <v>3</v>
      </c>
      <c r="L4" s="169"/>
      <c r="M4" s="169"/>
      <c r="N4" s="170"/>
      <c r="O4" s="171" t="s">
        <v>4</v>
      </c>
      <c r="P4" s="169"/>
      <c r="Q4" s="169"/>
      <c r="R4" s="169"/>
      <c r="S4" s="174" t="s">
        <v>5</v>
      </c>
      <c r="T4" s="175"/>
      <c r="U4" s="175"/>
      <c r="V4" s="176"/>
      <c r="W4" s="4"/>
    </row>
    <row r="5" spans="1:23" ht="15" customHeight="1" x14ac:dyDescent="0.2">
      <c r="A5" s="166"/>
      <c r="B5" s="167"/>
      <c r="C5" s="177" t="s">
        <v>6</v>
      </c>
      <c r="D5" s="178"/>
      <c r="E5" s="172" t="s">
        <v>7</v>
      </c>
      <c r="F5" s="173"/>
      <c r="G5" s="179" t="s">
        <v>6</v>
      </c>
      <c r="H5" s="178"/>
      <c r="I5" s="172" t="s">
        <v>7</v>
      </c>
      <c r="J5" s="179"/>
      <c r="K5" s="177" t="s">
        <v>6</v>
      </c>
      <c r="L5" s="178"/>
      <c r="M5" s="172" t="s">
        <v>7</v>
      </c>
      <c r="N5" s="173"/>
      <c r="O5" s="179" t="s">
        <v>6</v>
      </c>
      <c r="P5" s="178"/>
      <c r="Q5" s="172" t="s">
        <v>7</v>
      </c>
      <c r="R5" s="179"/>
      <c r="S5" s="177" t="s">
        <v>6</v>
      </c>
      <c r="T5" s="178"/>
      <c r="U5" s="172" t="s">
        <v>7</v>
      </c>
      <c r="V5" s="173"/>
      <c r="W5" s="4"/>
    </row>
    <row r="6" spans="1:23" ht="15" customHeight="1" thickBot="1" x14ac:dyDescent="0.25">
      <c r="A6" s="200" t="s">
        <v>8</v>
      </c>
      <c r="B6" s="201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3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8" t="s">
        <v>9</v>
      </c>
      <c r="P6" s="6" t="s">
        <v>10</v>
      </c>
      <c r="Q6" s="6" t="s">
        <v>9</v>
      </c>
      <c r="R6" s="3" t="s">
        <v>10</v>
      </c>
      <c r="S6" s="112" t="s">
        <v>9</v>
      </c>
      <c r="T6" s="113" t="s">
        <v>10</v>
      </c>
      <c r="U6" s="113" t="s">
        <v>9</v>
      </c>
      <c r="V6" s="114" t="s">
        <v>10</v>
      </c>
      <c r="W6" s="4"/>
    </row>
    <row r="7" spans="1:23" ht="15" customHeight="1" x14ac:dyDescent="0.2">
      <c r="A7" s="72">
        <v>1</v>
      </c>
      <c r="B7" s="48" t="s">
        <v>11</v>
      </c>
      <c r="C7" s="33">
        <v>3</v>
      </c>
      <c r="D7" s="34"/>
      <c r="E7" s="27">
        <f>IF(C7&gt;0,C7*34, " ")</f>
        <v>102</v>
      </c>
      <c r="F7" s="28" t="str">
        <f>IF(D7&gt;0,D7*34, " ")</f>
        <v xml:space="preserve"> </v>
      </c>
      <c r="G7" s="39">
        <v>3</v>
      </c>
      <c r="H7" s="34"/>
      <c r="I7" s="27">
        <f>IF(G7&gt;0,G7*34, " ")</f>
        <v>102</v>
      </c>
      <c r="J7" s="28" t="str">
        <f>IF(H7&gt;0,H7*34, " ")</f>
        <v xml:space="preserve"> </v>
      </c>
      <c r="K7" s="33">
        <v>3</v>
      </c>
      <c r="L7" s="34"/>
      <c r="M7" s="27">
        <f>IF(K7&gt;0,K7*34, " ")</f>
        <v>102</v>
      </c>
      <c r="N7" s="28" t="str">
        <f>IF(L7&gt;0,L7*34, " ")</f>
        <v xml:space="preserve"> </v>
      </c>
      <c r="O7" s="39">
        <v>3</v>
      </c>
      <c r="P7" s="34"/>
      <c r="Q7" s="27">
        <f>IF(O7&gt;0, O7*32, " ")</f>
        <v>96</v>
      </c>
      <c r="R7" s="139" t="str">
        <f>IF(P7&gt;0,P7*32, " ")</f>
        <v xml:space="preserve"> </v>
      </c>
      <c r="S7" s="140">
        <f>IF(C7+G7+K7+O7&gt;0,C7+G7+K7+O7, " ")</f>
        <v>12</v>
      </c>
      <c r="T7" s="31" t="str">
        <f>IF(D7+H7+L7+P7&gt;0, D7+H7+L7+P7, " ")</f>
        <v xml:space="preserve"> </v>
      </c>
      <c r="U7" s="31">
        <f>IF(S7&lt;&gt;" ", (IF(E7&lt;&gt;" ", E7, 0)+IF(I7&lt;&gt;" ", I7, 0)+IF(M7&lt;&gt;" ", M7, 0)+IF(Q7&lt;&gt;" ", Q7, 0)), " ")</f>
        <v>402</v>
      </c>
      <c r="V7" s="74" t="str">
        <f>IF(T7&lt;&gt;" ", (IF(F7&lt;&gt;" ", F7, 0)+IF(J7&lt;&gt;" ", J7, 0)+IF(N7&lt;&gt;" ", N7, 0)+IF(R7&lt;&gt;" ", R7, 0)), " ")</f>
        <v xml:space="preserve"> </v>
      </c>
      <c r="W7" s="9"/>
    </row>
    <row r="8" spans="1:23" ht="15" customHeight="1" x14ac:dyDescent="0.2">
      <c r="A8" s="72">
        <v>2</v>
      </c>
      <c r="B8" s="49" t="s">
        <v>12</v>
      </c>
      <c r="C8" s="36">
        <v>2</v>
      </c>
      <c r="D8" s="37"/>
      <c r="E8" s="29">
        <f>IF(C8&gt;0,C8*34, " ")</f>
        <v>68</v>
      </c>
      <c r="F8" s="30" t="str">
        <f>IF(D8&gt;0,D8*34, " ")</f>
        <v xml:space="preserve"> </v>
      </c>
      <c r="G8" s="40">
        <v>2</v>
      </c>
      <c r="H8" s="37"/>
      <c r="I8" s="29">
        <f>IF(G8&gt;0,G8*34, " ")</f>
        <v>68</v>
      </c>
      <c r="J8" s="30" t="str">
        <f>IF(H8&gt;0,H8*34, " ")</f>
        <v xml:space="preserve"> </v>
      </c>
      <c r="K8" s="36">
        <v>2</v>
      </c>
      <c r="L8" s="37"/>
      <c r="M8" s="29">
        <f>IF(K8&gt;0,K8*34, " ")</f>
        <v>68</v>
      </c>
      <c r="N8" s="30" t="str">
        <f>IF(L8&gt;0,L8*34, " ")</f>
        <v xml:space="preserve"> </v>
      </c>
      <c r="O8" s="40">
        <v>2</v>
      </c>
      <c r="P8" s="37"/>
      <c r="Q8" s="29">
        <f>IF(O8&gt;0,O8*32, " ")</f>
        <v>64</v>
      </c>
      <c r="R8" s="138" t="str">
        <f>IF(P8&gt;0,P8*34, " ")</f>
        <v xml:space="preserve"> </v>
      </c>
      <c r="S8" s="136">
        <f t="shared" ref="S8:S15" si="0">IF(C8+G8+K8+O8&gt;0,C8+G8+K8+O8, " ")</f>
        <v>8</v>
      </c>
      <c r="T8" s="29" t="str">
        <f t="shared" ref="T8:T15" si="1">IF(D8+H8+L8+P8&gt;0, D8+H8+L8+P8, " ")</f>
        <v xml:space="preserve"> </v>
      </c>
      <c r="U8" s="29">
        <f t="shared" ref="U8:U15" si="2">IF(S8&lt;&gt;" ", (IF(E8&lt;&gt;" ", E8, 0)+IF(I8&lt;&gt;" ", I8, 0)+IF(M8&lt;&gt;" ", M8, 0)+IF(Q8&lt;&gt;" ", Q8, 0)), " ")</f>
        <v>268</v>
      </c>
      <c r="V8" s="30" t="str">
        <f t="shared" ref="V8:V15" si="3">IF(T8&lt;&gt;" ", (IF(F8&lt;&gt;" ", F8, 0)+IF(J8&lt;&gt;" ", J8, 0)+IF(N8&lt;&gt;" ", N8, 0)+IF(R8&lt;&gt;" ", R8, 0)), " ")</f>
        <v xml:space="preserve"> </v>
      </c>
      <c r="W8" s="9"/>
    </row>
    <row r="9" spans="1:23" ht="15" customHeight="1" x14ac:dyDescent="0.2">
      <c r="A9" s="72">
        <v>3</v>
      </c>
      <c r="B9" s="49" t="s">
        <v>14</v>
      </c>
      <c r="C9" s="36">
        <v>2</v>
      </c>
      <c r="D9" s="37"/>
      <c r="E9" s="29">
        <f t="shared" ref="E9:F15" si="4">IF(C9&gt;0,C9*34, " ")</f>
        <v>68</v>
      </c>
      <c r="F9" s="30" t="str">
        <f t="shared" si="4"/>
        <v xml:space="preserve"> </v>
      </c>
      <c r="G9" s="37">
        <v>2</v>
      </c>
      <c r="H9" s="37"/>
      <c r="I9" s="29">
        <f t="shared" ref="I9:J14" si="5">IF(G9&gt;0,G9*34, " ")</f>
        <v>68</v>
      </c>
      <c r="J9" s="30" t="str">
        <f t="shared" si="5"/>
        <v xml:space="preserve"> </v>
      </c>
      <c r="K9" s="36">
        <v>2</v>
      </c>
      <c r="L9" s="37"/>
      <c r="M9" s="29">
        <f t="shared" ref="M9:N14" si="6">IF(K9&gt;0,K9*34, " ")</f>
        <v>68</v>
      </c>
      <c r="N9" s="30" t="str">
        <f t="shared" si="6"/>
        <v xml:space="preserve"> </v>
      </c>
      <c r="O9" s="40">
        <v>2</v>
      </c>
      <c r="P9" s="37"/>
      <c r="Q9" s="29">
        <f t="shared" ref="Q9:R14" si="7">IF(O9&gt;0,O9*32, " ")</f>
        <v>64</v>
      </c>
      <c r="R9" s="138" t="str">
        <f t="shared" si="7"/>
        <v xml:space="preserve"> </v>
      </c>
      <c r="S9" s="136">
        <f t="shared" si="0"/>
        <v>8</v>
      </c>
      <c r="T9" s="29" t="str">
        <f t="shared" si="1"/>
        <v xml:space="preserve"> </v>
      </c>
      <c r="U9" s="29">
        <f t="shared" si="2"/>
        <v>268</v>
      </c>
      <c r="V9" s="30" t="str">
        <f t="shared" si="3"/>
        <v xml:space="preserve"> </v>
      </c>
      <c r="W9" s="9"/>
    </row>
    <row r="10" spans="1:23" ht="15" customHeight="1" x14ac:dyDescent="0.2">
      <c r="A10" s="72">
        <v>4</v>
      </c>
      <c r="B10" s="50" t="s">
        <v>15</v>
      </c>
      <c r="C10" s="36">
        <v>2</v>
      </c>
      <c r="D10" s="37"/>
      <c r="E10" s="29">
        <f t="shared" si="4"/>
        <v>68</v>
      </c>
      <c r="F10" s="30" t="str">
        <f t="shared" si="4"/>
        <v xml:space="preserve"> </v>
      </c>
      <c r="G10" s="37">
        <v>2</v>
      </c>
      <c r="H10" s="37"/>
      <c r="I10" s="29">
        <f t="shared" si="5"/>
        <v>68</v>
      </c>
      <c r="J10" s="30" t="str">
        <f t="shared" si="5"/>
        <v xml:space="preserve"> </v>
      </c>
      <c r="K10" s="36">
        <v>2</v>
      </c>
      <c r="L10" s="37"/>
      <c r="M10" s="29">
        <f t="shared" si="6"/>
        <v>68</v>
      </c>
      <c r="N10" s="30" t="str">
        <f t="shared" si="6"/>
        <v xml:space="preserve"> </v>
      </c>
      <c r="O10" s="40"/>
      <c r="P10" s="37"/>
      <c r="Q10" s="29" t="str">
        <f t="shared" si="7"/>
        <v xml:space="preserve"> </v>
      </c>
      <c r="R10" s="138" t="str">
        <f t="shared" si="7"/>
        <v xml:space="preserve"> </v>
      </c>
      <c r="S10" s="136">
        <f t="shared" si="0"/>
        <v>6</v>
      </c>
      <c r="T10" s="29" t="str">
        <f t="shared" si="1"/>
        <v xml:space="preserve"> </v>
      </c>
      <c r="U10" s="29">
        <f t="shared" si="2"/>
        <v>204</v>
      </c>
      <c r="V10" s="30" t="str">
        <f t="shared" si="3"/>
        <v xml:space="preserve"> </v>
      </c>
      <c r="W10" s="9"/>
    </row>
    <row r="11" spans="1:23" ht="15" customHeight="1" x14ac:dyDescent="0.2">
      <c r="A11" s="72">
        <v>5</v>
      </c>
      <c r="B11" s="50" t="s">
        <v>20</v>
      </c>
      <c r="C11" s="36"/>
      <c r="D11" s="37">
        <v>2</v>
      </c>
      <c r="E11" s="29" t="str">
        <f t="shared" si="4"/>
        <v xml:space="preserve"> </v>
      </c>
      <c r="F11" s="30">
        <f t="shared" si="4"/>
        <v>68</v>
      </c>
      <c r="G11" s="37"/>
      <c r="H11" s="37"/>
      <c r="I11" s="29" t="str">
        <f t="shared" si="5"/>
        <v xml:space="preserve"> </v>
      </c>
      <c r="J11" s="30" t="str">
        <f t="shared" si="5"/>
        <v xml:space="preserve"> </v>
      </c>
      <c r="K11" s="36"/>
      <c r="L11" s="37"/>
      <c r="M11" s="29" t="str">
        <f t="shared" si="6"/>
        <v xml:space="preserve"> </v>
      </c>
      <c r="N11" s="30" t="str">
        <f t="shared" si="6"/>
        <v xml:space="preserve"> </v>
      </c>
      <c r="O11" s="40"/>
      <c r="P11" s="37"/>
      <c r="Q11" s="29" t="str">
        <f t="shared" si="7"/>
        <v xml:space="preserve"> </v>
      </c>
      <c r="R11" s="138" t="str">
        <f t="shared" si="7"/>
        <v xml:space="preserve"> </v>
      </c>
      <c r="S11" s="136" t="str">
        <f t="shared" si="0"/>
        <v xml:space="preserve"> </v>
      </c>
      <c r="T11" s="29">
        <f t="shared" si="1"/>
        <v>2</v>
      </c>
      <c r="U11" s="29" t="str">
        <f t="shared" si="2"/>
        <v xml:space="preserve"> </v>
      </c>
      <c r="V11" s="30">
        <f t="shared" si="3"/>
        <v>68</v>
      </c>
      <c r="W11" s="9"/>
    </row>
    <row r="12" spans="1:23" ht="15" customHeight="1" x14ac:dyDescent="0.2">
      <c r="A12" s="72">
        <v>6</v>
      </c>
      <c r="B12" s="49" t="s">
        <v>13</v>
      </c>
      <c r="C12" s="36">
        <v>2</v>
      </c>
      <c r="D12" s="37"/>
      <c r="E12" s="29">
        <f t="shared" si="4"/>
        <v>68</v>
      </c>
      <c r="F12" s="30" t="str">
        <f t="shared" si="4"/>
        <v xml:space="preserve"> </v>
      </c>
      <c r="G12" s="37"/>
      <c r="H12" s="37"/>
      <c r="I12" s="29" t="str">
        <f t="shared" si="5"/>
        <v xml:space="preserve"> </v>
      </c>
      <c r="J12" s="30" t="str">
        <f t="shared" si="5"/>
        <v xml:space="preserve"> </v>
      </c>
      <c r="K12" s="36"/>
      <c r="L12" s="37"/>
      <c r="M12" s="29" t="str">
        <f t="shared" si="6"/>
        <v xml:space="preserve"> </v>
      </c>
      <c r="N12" s="30" t="str">
        <f t="shared" si="6"/>
        <v xml:space="preserve"> </v>
      </c>
      <c r="O12" s="40"/>
      <c r="P12" s="37"/>
      <c r="Q12" s="29" t="str">
        <f t="shared" si="7"/>
        <v xml:space="preserve"> </v>
      </c>
      <c r="R12" s="138" t="str">
        <f t="shared" si="7"/>
        <v xml:space="preserve"> </v>
      </c>
      <c r="S12" s="136">
        <f t="shared" si="0"/>
        <v>2</v>
      </c>
      <c r="T12" s="29" t="str">
        <f t="shared" si="1"/>
        <v xml:space="preserve"> </v>
      </c>
      <c r="U12" s="29">
        <f t="shared" si="2"/>
        <v>68</v>
      </c>
      <c r="V12" s="30" t="str">
        <f t="shared" si="3"/>
        <v xml:space="preserve"> </v>
      </c>
      <c r="W12" s="9"/>
    </row>
    <row r="13" spans="1:23" ht="15" customHeight="1" x14ac:dyDescent="0.2">
      <c r="A13" s="72">
        <v>7</v>
      </c>
      <c r="B13" s="49" t="s">
        <v>76</v>
      </c>
      <c r="C13" s="36"/>
      <c r="D13" s="37"/>
      <c r="E13" s="29" t="str">
        <f t="shared" si="4"/>
        <v xml:space="preserve"> </v>
      </c>
      <c r="F13" s="30" t="str">
        <f t="shared" si="4"/>
        <v xml:space="preserve"> </v>
      </c>
      <c r="G13" s="37"/>
      <c r="H13" s="37"/>
      <c r="I13" s="29" t="str">
        <f t="shared" si="5"/>
        <v xml:space="preserve"> </v>
      </c>
      <c r="J13" s="30" t="str">
        <f t="shared" si="5"/>
        <v xml:space="preserve"> </v>
      </c>
      <c r="K13" s="36">
        <v>2</v>
      </c>
      <c r="L13" s="37"/>
      <c r="M13" s="29">
        <f t="shared" si="6"/>
        <v>68</v>
      </c>
      <c r="N13" s="30" t="str">
        <f t="shared" si="6"/>
        <v xml:space="preserve"> </v>
      </c>
      <c r="O13" s="40"/>
      <c r="P13" s="37"/>
      <c r="Q13" s="29" t="str">
        <f t="shared" si="7"/>
        <v xml:space="preserve"> </v>
      </c>
      <c r="R13" s="138" t="str">
        <f t="shared" si="7"/>
        <v xml:space="preserve"> </v>
      </c>
      <c r="S13" s="136">
        <f t="shared" si="0"/>
        <v>2</v>
      </c>
      <c r="T13" s="29" t="str">
        <f t="shared" si="1"/>
        <v xml:space="preserve"> </v>
      </c>
      <c r="U13" s="29">
        <f t="shared" si="2"/>
        <v>68</v>
      </c>
      <c r="V13" s="30" t="str">
        <f t="shared" si="3"/>
        <v xml:space="preserve"> </v>
      </c>
      <c r="W13" s="9"/>
    </row>
    <row r="14" spans="1:23" ht="15" customHeight="1" x14ac:dyDescent="0.2">
      <c r="A14" s="72">
        <v>8</v>
      </c>
      <c r="B14" s="35" t="s">
        <v>56</v>
      </c>
      <c r="C14" s="36">
        <v>2</v>
      </c>
      <c r="D14" s="37"/>
      <c r="E14" s="29">
        <f t="shared" si="4"/>
        <v>68</v>
      </c>
      <c r="F14" s="30" t="str">
        <f t="shared" si="4"/>
        <v xml:space="preserve"> </v>
      </c>
      <c r="G14" s="37">
        <v>2</v>
      </c>
      <c r="H14" s="37"/>
      <c r="I14" s="29">
        <f t="shared" si="5"/>
        <v>68</v>
      </c>
      <c r="J14" s="30" t="str">
        <f t="shared" si="5"/>
        <v xml:space="preserve"> </v>
      </c>
      <c r="K14" s="36"/>
      <c r="L14" s="37"/>
      <c r="M14" s="29" t="str">
        <f t="shared" si="6"/>
        <v xml:space="preserve"> </v>
      </c>
      <c r="N14" s="30" t="str">
        <f t="shared" si="6"/>
        <v xml:space="preserve"> </v>
      </c>
      <c r="O14" s="40"/>
      <c r="P14" s="37"/>
      <c r="Q14" s="29" t="str">
        <f t="shared" si="7"/>
        <v xml:space="preserve"> </v>
      </c>
      <c r="R14" s="138" t="str">
        <f t="shared" si="7"/>
        <v xml:space="preserve"> </v>
      </c>
      <c r="S14" s="136">
        <f t="shared" si="0"/>
        <v>4</v>
      </c>
      <c r="T14" s="29" t="str">
        <f t="shared" si="1"/>
        <v xml:space="preserve"> </v>
      </c>
      <c r="U14" s="29">
        <f t="shared" si="2"/>
        <v>136</v>
      </c>
      <c r="V14" s="30" t="str">
        <f t="shared" si="3"/>
        <v xml:space="preserve"> </v>
      </c>
      <c r="W14" s="9"/>
    </row>
    <row r="15" spans="1:23" ht="15" customHeight="1" x14ac:dyDescent="0.2">
      <c r="A15" s="72">
        <v>9</v>
      </c>
      <c r="B15" s="35" t="s">
        <v>53</v>
      </c>
      <c r="C15" s="36">
        <v>2</v>
      </c>
      <c r="D15" s="37"/>
      <c r="E15" s="29">
        <f t="shared" si="4"/>
        <v>68</v>
      </c>
      <c r="F15" s="30"/>
      <c r="G15" s="37"/>
      <c r="H15" s="37"/>
      <c r="I15" s="29"/>
      <c r="J15" s="30"/>
      <c r="K15" s="36"/>
      <c r="L15" s="37"/>
      <c r="M15" s="29"/>
      <c r="N15" s="30"/>
      <c r="O15" s="40"/>
      <c r="P15" s="37"/>
      <c r="Q15" s="29"/>
      <c r="R15" s="138"/>
      <c r="S15" s="136">
        <f t="shared" si="0"/>
        <v>2</v>
      </c>
      <c r="T15" s="29" t="str">
        <f t="shared" si="1"/>
        <v xml:space="preserve"> </v>
      </c>
      <c r="U15" s="29">
        <f t="shared" si="2"/>
        <v>68</v>
      </c>
      <c r="V15" s="30" t="str">
        <f t="shared" si="3"/>
        <v xml:space="preserve"> </v>
      </c>
      <c r="W15" s="1"/>
    </row>
    <row r="16" spans="1:23" ht="15" customHeight="1" x14ac:dyDescent="0.2">
      <c r="A16" s="72">
        <v>10</v>
      </c>
      <c r="B16" s="35" t="s">
        <v>57</v>
      </c>
      <c r="C16" s="36">
        <v>2</v>
      </c>
      <c r="D16" s="37"/>
      <c r="E16" s="29">
        <f>IF(C16&gt;0,C16*34, " ")</f>
        <v>68</v>
      </c>
      <c r="F16" s="30" t="str">
        <f>IF(D16&gt;0,D16*34, " ")</f>
        <v xml:space="preserve"> </v>
      </c>
      <c r="G16" s="37">
        <v>2</v>
      </c>
      <c r="H16" s="37"/>
      <c r="I16" s="29">
        <f>IF(G16&gt;0,G16*34, " ")</f>
        <v>68</v>
      </c>
      <c r="J16" s="30" t="str">
        <f>IF(H16&gt;0,H16*34, " ")</f>
        <v xml:space="preserve"> </v>
      </c>
      <c r="K16" s="36"/>
      <c r="L16" s="37"/>
      <c r="M16" s="29" t="str">
        <f>IF(K16&gt;0,K16*34, " ")</f>
        <v xml:space="preserve"> </v>
      </c>
      <c r="N16" s="30" t="str">
        <f>IF(L16&gt;0,L16*34, " ")</f>
        <v xml:space="preserve"> </v>
      </c>
      <c r="O16" s="40"/>
      <c r="P16" s="37"/>
      <c r="Q16" s="29" t="str">
        <f>IF(O16&gt;0,O16*32, " ")</f>
        <v xml:space="preserve"> </v>
      </c>
      <c r="R16" s="138" t="str">
        <f>IF(P16&gt;0,P16*32, " ")</f>
        <v xml:space="preserve"> </v>
      </c>
      <c r="S16" s="136">
        <f>IF(C16+G16+K16+O16&gt;0,C16+G16+K16+O16, " ")</f>
        <v>4</v>
      </c>
      <c r="T16" s="29" t="str">
        <f>IF(D16+H16+L16+P16&gt;0, D16+H16+L16+P16, " ")</f>
        <v xml:space="preserve"> </v>
      </c>
      <c r="U16" s="29">
        <f>IF(S16&lt;&gt;" ", (IF(E16&lt;&gt;" ", E16, 0)+IF(I16&lt;&gt;" ", I16, 0)+IF(M16&lt;&gt;" ", M16, 0)+IF(Q16&lt;&gt;" ", Q16, 0)), " ")</f>
        <v>136</v>
      </c>
      <c r="V16" s="30" t="str">
        <f>IF(T16&lt;&gt;" ", (IF(F16&lt;&gt;" ", F16, 0)+IF(J16&lt;&gt;" ", J16, 0)+IF(N16&lt;&gt;" ", N16, 0)+IF(R16&lt;&gt;" ", R16, 0)), " ")</f>
        <v xml:space="preserve"> </v>
      </c>
      <c r="W16" s="1"/>
    </row>
    <row r="17" spans="1:23" ht="15" customHeight="1" x14ac:dyDescent="0.2">
      <c r="A17" s="72">
        <v>11</v>
      </c>
      <c r="B17" s="49" t="s">
        <v>78</v>
      </c>
      <c r="C17" s="36">
        <v>1</v>
      </c>
      <c r="D17" s="37"/>
      <c r="E17" s="29">
        <f t="shared" ref="E17:E18" si="8">IF(C17&gt;0,C17*34, " ")</f>
        <v>34</v>
      </c>
      <c r="F17" s="30"/>
      <c r="G17" s="37">
        <v>1</v>
      </c>
      <c r="H17" s="37"/>
      <c r="I17" s="29">
        <f t="shared" ref="I17:I18" si="9">IF(G17&gt;0,G17*34, " ")</f>
        <v>34</v>
      </c>
      <c r="J17" s="30"/>
      <c r="K17" s="36">
        <v>1</v>
      </c>
      <c r="L17" s="37"/>
      <c r="M17" s="29">
        <f t="shared" ref="M17:M19" si="10">IF(K17&gt;0,K17*34, " ")</f>
        <v>34</v>
      </c>
      <c r="N17" s="30"/>
      <c r="O17" s="40">
        <v>1</v>
      </c>
      <c r="P17" s="37"/>
      <c r="Q17" s="29">
        <f t="shared" ref="Q17:Q19" si="11">IF(O17&gt;0,O17*32, " ")</f>
        <v>32</v>
      </c>
      <c r="R17" s="30"/>
      <c r="S17" s="116">
        <f t="shared" ref="S17:S18" si="12">C17+G17+K17+O17</f>
        <v>4</v>
      </c>
      <c r="T17" s="29"/>
      <c r="U17" s="29">
        <f t="shared" ref="U17:U18" si="13">IF(S17&lt;&gt;" ", (IF(E17&lt;&gt;" ", E17, 0)+IF(I17&lt;&gt;" ", I17, 0)+IF(M17&lt;&gt;" ", M17, 0)+IF(Q17&lt;&gt;" ", Q17, 0)), " ")</f>
        <v>134</v>
      </c>
      <c r="V17" s="30"/>
      <c r="W17" s="1"/>
    </row>
    <row r="18" spans="1:23" ht="15" customHeight="1" x14ac:dyDescent="0.2">
      <c r="A18" s="72">
        <v>12</v>
      </c>
      <c r="B18" s="101" t="s">
        <v>77</v>
      </c>
      <c r="C18" s="36">
        <v>1</v>
      </c>
      <c r="D18" s="37"/>
      <c r="E18" s="29">
        <f t="shared" si="8"/>
        <v>34</v>
      </c>
      <c r="F18" s="30"/>
      <c r="G18" s="37">
        <v>1</v>
      </c>
      <c r="H18" s="37"/>
      <c r="I18" s="29">
        <f t="shared" si="9"/>
        <v>34</v>
      </c>
      <c r="J18" s="30"/>
      <c r="K18" s="36"/>
      <c r="L18" s="37"/>
      <c r="M18" s="29" t="str">
        <f t="shared" si="10"/>
        <v xml:space="preserve"> </v>
      </c>
      <c r="N18" s="30"/>
      <c r="O18" s="40"/>
      <c r="P18" s="37"/>
      <c r="Q18" s="29" t="str">
        <f t="shared" si="11"/>
        <v xml:space="preserve"> </v>
      </c>
      <c r="R18" s="30"/>
      <c r="S18" s="116">
        <f t="shared" si="12"/>
        <v>2</v>
      </c>
      <c r="T18" s="64"/>
      <c r="U18" s="29">
        <f t="shared" si="13"/>
        <v>68</v>
      </c>
      <c r="V18" s="65"/>
      <c r="W18" s="1"/>
    </row>
    <row r="19" spans="1:23" ht="15" customHeight="1" thickBot="1" x14ac:dyDescent="0.25">
      <c r="A19" s="72">
        <v>13</v>
      </c>
      <c r="B19" s="35" t="s">
        <v>79</v>
      </c>
      <c r="C19" s="36"/>
      <c r="D19" s="37"/>
      <c r="E19" s="29" t="str">
        <f>IF(C19&gt;0,C19*34, " ")</f>
        <v xml:space="preserve"> </v>
      </c>
      <c r="F19" s="30"/>
      <c r="G19" s="37"/>
      <c r="H19" s="37"/>
      <c r="I19" s="29"/>
      <c r="J19" s="30"/>
      <c r="K19" s="36">
        <v>1</v>
      </c>
      <c r="L19" s="37"/>
      <c r="M19" s="29">
        <f t="shared" si="10"/>
        <v>34</v>
      </c>
      <c r="N19" s="30"/>
      <c r="O19" s="40">
        <v>1</v>
      </c>
      <c r="P19" s="37"/>
      <c r="Q19" s="29">
        <f t="shared" si="11"/>
        <v>32</v>
      </c>
      <c r="R19" s="30"/>
      <c r="S19" s="117">
        <f>C19+G19+K19+O19</f>
        <v>2</v>
      </c>
      <c r="T19" s="62"/>
      <c r="U19" s="62">
        <f>IF(S19&lt;&gt;" ", (IF(E19&lt;&gt;" ", E19, 0)+IF(I19&lt;&gt;" ", I19, 0)+IF(M19&lt;&gt;" ", M19, 0)+IF(Q19&lt;&gt;" ", Q19, 0)), " ")</f>
        <v>66</v>
      </c>
      <c r="V19" s="63"/>
      <c r="W19" s="9"/>
    </row>
    <row r="20" spans="1:23" ht="15" customHeight="1" thickBot="1" x14ac:dyDescent="0.25">
      <c r="A20" s="184" t="s">
        <v>16</v>
      </c>
      <c r="B20" s="199"/>
      <c r="C20" s="10" t="s">
        <v>9</v>
      </c>
      <c r="D20" s="11" t="s">
        <v>10</v>
      </c>
      <c r="E20" s="11" t="s">
        <v>9</v>
      </c>
      <c r="F20" s="12" t="s">
        <v>10</v>
      </c>
      <c r="G20" s="13" t="s">
        <v>9</v>
      </c>
      <c r="H20" s="11" t="s">
        <v>10</v>
      </c>
      <c r="I20" s="11" t="s">
        <v>9</v>
      </c>
      <c r="J20" s="14" t="s">
        <v>10</v>
      </c>
      <c r="K20" s="10" t="s">
        <v>9</v>
      </c>
      <c r="L20" s="11" t="s">
        <v>10</v>
      </c>
      <c r="M20" s="11" t="s">
        <v>9</v>
      </c>
      <c r="N20" s="12" t="s">
        <v>10</v>
      </c>
      <c r="O20" s="13" t="s">
        <v>9</v>
      </c>
      <c r="P20" s="11" t="s">
        <v>10</v>
      </c>
      <c r="Q20" s="11" t="s">
        <v>9</v>
      </c>
      <c r="R20" s="12" t="s">
        <v>10</v>
      </c>
      <c r="S20" s="10" t="s">
        <v>9</v>
      </c>
      <c r="T20" s="11" t="s">
        <v>10</v>
      </c>
      <c r="U20" s="11" t="s">
        <v>9</v>
      </c>
      <c r="V20" s="12" t="s">
        <v>10</v>
      </c>
      <c r="W20" s="9"/>
    </row>
    <row r="21" spans="1:23" ht="15" customHeight="1" x14ac:dyDescent="0.2">
      <c r="A21" s="72">
        <v>1</v>
      </c>
      <c r="B21" s="53" t="s">
        <v>32</v>
      </c>
      <c r="C21" s="56">
        <v>2</v>
      </c>
      <c r="D21" s="105"/>
      <c r="E21" s="27">
        <f>IF(C21&gt;0,C21*34, " ")</f>
        <v>68</v>
      </c>
      <c r="F21" s="28" t="str">
        <f>IF(D21&gt;0,D21*34, " ")</f>
        <v xml:space="preserve"> </v>
      </c>
      <c r="G21" s="42">
        <v>2</v>
      </c>
      <c r="H21" s="42"/>
      <c r="I21" s="27">
        <f>IF(G21&gt;0,G21*34, " ")</f>
        <v>68</v>
      </c>
      <c r="J21" s="28" t="str">
        <f>IF(H21&gt;0,H21*34, " ")</f>
        <v xml:space="preserve"> </v>
      </c>
      <c r="K21" s="46"/>
      <c r="L21" s="47"/>
      <c r="M21" s="27" t="str">
        <f>IF(K21&gt;0,K21*34, " ")</f>
        <v xml:space="preserve"> </v>
      </c>
      <c r="N21" s="28" t="str">
        <f>IF(L21&gt;0,L21*34, " ")</f>
        <v xml:space="preserve"> </v>
      </c>
      <c r="O21" s="42"/>
      <c r="P21" s="42"/>
      <c r="Q21" s="27" t="str">
        <f>IF(O21&gt;0, O21*32, " ")</f>
        <v xml:space="preserve"> </v>
      </c>
      <c r="R21" s="28" t="str">
        <f>IF(P21&gt;0,P21*32, " ")</f>
        <v xml:space="preserve"> </v>
      </c>
      <c r="S21" s="115">
        <f>IF(C21+G21+K21+O21&gt;0,C21+G21+K21+O21, " ")</f>
        <v>4</v>
      </c>
      <c r="T21" s="31" t="str">
        <f>IF(D21+H21+L21+P21&gt;0, D21+H21+L21+P21, " ")</f>
        <v xml:space="preserve"> </v>
      </c>
      <c r="U21" s="31">
        <f>IF(S21&lt;&gt;" ", (IF(E21&lt;&gt;" ", E21, 0)+IF(I21&lt;&gt;" ", I21, 0)+IF(M21&lt;&gt;" ", M21, 0)+IF(Q21&lt;&gt;" ", Q21, 0)), " ")</f>
        <v>136</v>
      </c>
      <c r="V21" s="74" t="str">
        <f>IF(T21&lt;&gt;" ", (IF(F21&lt;&gt;" ", F21, 0)+IF(J21&lt;&gt;" ", J21, 0)+IF(N21&lt;&gt;" ", N21, 0)+IF(R21&lt;&gt;" ", R21, 0)), " ")</f>
        <v xml:space="preserve"> </v>
      </c>
      <c r="W21" s="9"/>
    </row>
    <row r="22" spans="1:23" ht="15" customHeight="1" x14ac:dyDescent="0.2">
      <c r="A22" s="72">
        <v>2</v>
      </c>
      <c r="B22" s="54" t="s">
        <v>37</v>
      </c>
      <c r="C22" s="56">
        <v>2</v>
      </c>
      <c r="D22" s="104"/>
      <c r="E22" s="29">
        <f t="shared" ref="E22:F33" si="14">IF(C22&gt;0,C22*34, " ")</f>
        <v>68</v>
      </c>
      <c r="F22" s="30" t="str">
        <f t="shared" si="14"/>
        <v xml:space="preserve"> </v>
      </c>
      <c r="G22" s="44">
        <v>2</v>
      </c>
      <c r="H22" s="44"/>
      <c r="I22" s="29">
        <f t="shared" ref="I22:J33" si="15">IF(G22&gt;0,G22*34, " ")</f>
        <v>68</v>
      </c>
      <c r="J22" s="30" t="str">
        <f t="shared" si="15"/>
        <v xml:space="preserve"> </v>
      </c>
      <c r="K22" s="43">
        <v>2</v>
      </c>
      <c r="L22" s="44"/>
      <c r="M22" s="29">
        <f t="shared" ref="M22:N33" si="16">IF(K22&gt;0,K22*34, " ")</f>
        <v>68</v>
      </c>
      <c r="N22" s="30" t="str">
        <f t="shared" si="16"/>
        <v xml:space="preserve"> </v>
      </c>
      <c r="O22" s="44"/>
      <c r="P22" s="44"/>
      <c r="Q22" s="29" t="str">
        <f t="shared" ref="Q22:R33" si="17">IF(O22&gt;0,O22*32, " ")</f>
        <v xml:space="preserve"> </v>
      </c>
      <c r="R22" s="30" t="str">
        <f t="shared" si="17"/>
        <v xml:space="preserve"> </v>
      </c>
      <c r="S22" s="116">
        <f t="shared" ref="S22:S33" si="18">IF(C22+G22+K22+O22&gt;0,C22+G22+K22+O22, " ")</f>
        <v>6</v>
      </c>
      <c r="T22" s="29" t="str">
        <f t="shared" ref="T22:T33" si="19">IF(D22+H22+L22+P22&gt;0, D22+H22+L22+P22, " ")</f>
        <v xml:space="preserve"> </v>
      </c>
      <c r="U22" s="29">
        <f t="shared" ref="U22:U33" si="20">IF(S22&lt;&gt;" ", (IF(E22&lt;&gt;" ", E22, 0)+IF(I22&lt;&gt;" ", I22, 0)+IF(M22&lt;&gt;" ", M22, 0)+IF(Q22&lt;&gt;" ", Q22, 0)), " ")</f>
        <v>204</v>
      </c>
      <c r="V22" s="30" t="str">
        <f t="shared" ref="V22:V33" si="21">IF(T22&lt;&gt;" ", (IF(F22&lt;&gt;" ", F22, 0)+IF(J22&lt;&gt;" ", J22, 0)+IF(N22&lt;&gt;" ", N22, 0)+IF(R22&lt;&gt;" ", R22, 0)), " ")</f>
        <v xml:space="preserve"> </v>
      </c>
      <c r="W22" s="9"/>
    </row>
    <row r="23" spans="1:23" ht="15" customHeight="1" x14ac:dyDescent="0.2">
      <c r="A23" s="72">
        <v>3</v>
      </c>
      <c r="B23" s="32" t="s">
        <v>50</v>
      </c>
      <c r="C23" s="57">
        <v>2</v>
      </c>
      <c r="D23" s="104"/>
      <c r="E23" s="29">
        <f t="shared" si="14"/>
        <v>68</v>
      </c>
      <c r="F23" s="30" t="str">
        <f t="shared" si="14"/>
        <v xml:space="preserve"> </v>
      </c>
      <c r="G23" s="44"/>
      <c r="H23" s="44"/>
      <c r="I23" s="29" t="str">
        <f t="shared" si="15"/>
        <v xml:space="preserve"> </v>
      </c>
      <c r="J23" s="30" t="str">
        <f t="shared" si="15"/>
        <v xml:space="preserve"> </v>
      </c>
      <c r="K23" s="43"/>
      <c r="L23" s="44"/>
      <c r="M23" s="29" t="str">
        <f t="shared" si="16"/>
        <v xml:space="preserve"> </v>
      </c>
      <c r="N23" s="30" t="str">
        <f t="shared" si="16"/>
        <v xml:space="preserve"> </v>
      </c>
      <c r="O23" s="44"/>
      <c r="P23" s="44"/>
      <c r="Q23" s="29" t="str">
        <f t="shared" si="17"/>
        <v xml:space="preserve"> </v>
      </c>
      <c r="R23" s="30" t="str">
        <f t="shared" si="17"/>
        <v xml:space="preserve"> </v>
      </c>
      <c r="S23" s="116">
        <f t="shared" si="18"/>
        <v>2</v>
      </c>
      <c r="T23" s="29" t="str">
        <f t="shared" si="19"/>
        <v xml:space="preserve"> </v>
      </c>
      <c r="U23" s="29">
        <f t="shared" si="20"/>
        <v>68</v>
      </c>
      <c r="V23" s="30" t="str">
        <f t="shared" si="21"/>
        <v xml:space="preserve"> </v>
      </c>
      <c r="W23" s="9"/>
    </row>
    <row r="24" spans="1:23" ht="15" customHeight="1" x14ac:dyDescent="0.2">
      <c r="A24" s="72">
        <v>4</v>
      </c>
      <c r="B24" s="32" t="s">
        <v>49</v>
      </c>
      <c r="C24" s="57"/>
      <c r="D24" s="44"/>
      <c r="E24" s="29"/>
      <c r="F24" s="30"/>
      <c r="G24" s="44">
        <v>2</v>
      </c>
      <c r="H24" s="44"/>
      <c r="I24" s="29">
        <f t="shared" si="15"/>
        <v>68</v>
      </c>
      <c r="J24" s="30"/>
      <c r="K24" s="43"/>
      <c r="L24" s="44"/>
      <c r="M24" s="29"/>
      <c r="N24" s="30"/>
      <c r="O24" s="44"/>
      <c r="P24" s="44"/>
      <c r="Q24" s="29"/>
      <c r="R24" s="30"/>
      <c r="S24" s="116">
        <f t="shared" si="18"/>
        <v>2</v>
      </c>
      <c r="T24" s="29" t="str">
        <f t="shared" si="19"/>
        <v xml:space="preserve"> </v>
      </c>
      <c r="U24" s="29">
        <f t="shared" si="20"/>
        <v>68</v>
      </c>
      <c r="V24" s="30" t="str">
        <f t="shared" si="21"/>
        <v xml:space="preserve"> </v>
      </c>
      <c r="W24" s="9"/>
    </row>
    <row r="25" spans="1:23" ht="15" customHeight="1" x14ac:dyDescent="0.2">
      <c r="A25" s="72">
        <v>5</v>
      </c>
      <c r="B25" s="54" t="s">
        <v>61</v>
      </c>
      <c r="C25" s="52"/>
      <c r="D25" s="44"/>
      <c r="E25" s="29"/>
      <c r="F25" s="30"/>
      <c r="G25" s="44">
        <v>4</v>
      </c>
      <c r="H25" s="44"/>
      <c r="I25" s="29">
        <f t="shared" si="15"/>
        <v>136</v>
      </c>
      <c r="J25" s="30"/>
      <c r="K25" s="43">
        <v>2</v>
      </c>
      <c r="L25" s="44"/>
      <c r="M25" s="29">
        <f t="shared" si="16"/>
        <v>68</v>
      </c>
      <c r="N25" s="30"/>
      <c r="O25" s="44">
        <v>2</v>
      </c>
      <c r="P25" s="44"/>
      <c r="Q25" s="29">
        <f t="shared" si="17"/>
        <v>64</v>
      </c>
      <c r="R25" s="30"/>
      <c r="S25" s="116">
        <f t="shared" si="18"/>
        <v>8</v>
      </c>
      <c r="T25" s="29" t="str">
        <f t="shared" si="19"/>
        <v xml:space="preserve"> </v>
      </c>
      <c r="U25" s="29">
        <f t="shared" si="20"/>
        <v>268</v>
      </c>
      <c r="V25" s="30" t="str">
        <f t="shared" si="21"/>
        <v xml:space="preserve"> </v>
      </c>
      <c r="W25" s="9"/>
    </row>
    <row r="26" spans="1:23" ht="15" customHeight="1" x14ac:dyDescent="0.2">
      <c r="A26" s="72">
        <v>6</v>
      </c>
      <c r="B26" s="51" t="s">
        <v>82</v>
      </c>
      <c r="C26" s="43"/>
      <c r="D26" s="44"/>
      <c r="E26" s="29" t="str">
        <f t="shared" si="14"/>
        <v xml:space="preserve"> </v>
      </c>
      <c r="F26" s="30" t="str">
        <f t="shared" si="14"/>
        <v xml:space="preserve"> </v>
      </c>
      <c r="G26" s="44">
        <v>2</v>
      </c>
      <c r="H26" s="44"/>
      <c r="I26" s="29">
        <f t="shared" si="15"/>
        <v>68</v>
      </c>
      <c r="J26" s="30" t="str">
        <f t="shared" si="15"/>
        <v xml:space="preserve"> </v>
      </c>
      <c r="K26" s="43">
        <v>4</v>
      </c>
      <c r="L26" s="44"/>
      <c r="M26" s="29">
        <f t="shared" si="16"/>
        <v>136</v>
      </c>
      <c r="N26" s="30" t="str">
        <f t="shared" si="16"/>
        <v xml:space="preserve"> </v>
      </c>
      <c r="O26" s="44">
        <v>2</v>
      </c>
      <c r="P26" s="44"/>
      <c r="Q26" s="29">
        <f t="shared" si="17"/>
        <v>64</v>
      </c>
      <c r="R26" s="30" t="str">
        <f t="shared" si="17"/>
        <v xml:space="preserve"> </v>
      </c>
      <c r="S26" s="116">
        <f t="shared" si="18"/>
        <v>8</v>
      </c>
      <c r="T26" s="29" t="str">
        <f t="shared" si="19"/>
        <v xml:space="preserve"> </v>
      </c>
      <c r="U26" s="29">
        <f t="shared" si="20"/>
        <v>268</v>
      </c>
      <c r="V26" s="30" t="str">
        <f t="shared" si="21"/>
        <v xml:space="preserve"> </v>
      </c>
      <c r="W26" s="9"/>
    </row>
    <row r="27" spans="1:23" ht="15" customHeight="1" x14ac:dyDescent="0.2">
      <c r="A27" s="72">
        <v>7</v>
      </c>
      <c r="B27" s="51" t="s">
        <v>33</v>
      </c>
      <c r="C27" s="43"/>
      <c r="D27" s="44"/>
      <c r="E27" s="29" t="str">
        <f t="shared" si="14"/>
        <v xml:space="preserve"> </v>
      </c>
      <c r="F27" s="30" t="str">
        <f t="shared" si="14"/>
        <v xml:space="preserve"> </v>
      </c>
      <c r="G27" s="44"/>
      <c r="H27" s="44"/>
      <c r="I27" s="29" t="str">
        <f t="shared" si="15"/>
        <v xml:space="preserve"> </v>
      </c>
      <c r="J27" s="30" t="str">
        <f t="shared" si="15"/>
        <v xml:space="preserve"> </v>
      </c>
      <c r="K27" s="43">
        <v>2</v>
      </c>
      <c r="L27" s="44"/>
      <c r="M27" s="29">
        <f t="shared" si="16"/>
        <v>68</v>
      </c>
      <c r="N27" s="30" t="str">
        <f t="shared" si="16"/>
        <v xml:space="preserve"> </v>
      </c>
      <c r="O27" s="44">
        <v>2</v>
      </c>
      <c r="P27" s="44"/>
      <c r="Q27" s="29">
        <f t="shared" si="17"/>
        <v>64</v>
      </c>
      <c r="R27" s="30" t="str">
        <f t="shared" si="17"/>
        <v xml:space="preserve"> </v>
      </c>
      <c r="S27" s="116">
        <f t="shared" si="18"/>
        <v>4</v>
      </c>
      <c r="T27" s="29" t="str">
        <f t="shared" si="19"/>
        <v xml:space="preserve"> </v>
      </c>
      <c r="U27" s="29">
        <f t="shared" si="20"/>
        <v>132</v>
      </c>
      <c r="V27" s="30" t="str">
        <f t="shared" si="21"/>
        <v xml:space="preserve"> </v>
      </c>
      <c r="W27" s="9"/>
    </row>
    <row r="28" spans="1:23" ht="15" customHeight="1" x14ac:dyDescent="0.2">
      <c r="A28" s="72">
        <v>8</v>
      </c>
      <c r="B28" s="51" t="s">
        <v>91</v>
      </c>
      <c r="C28" s="43"/>
      <c r="D28" s="44"/>
      <c r="E28" s="29" t="str">
        <f t="shared" si="14"/>
        <v xml:space="preserve"> </v>
      </c>
      <c r="F28" s="30" t="str">
        <f t="shared" si="14"/>
        <v xml:space="preserve"> </v>
      </c>
      <c r="G28" s="44"/>
      <c r="H28" s="44"/>
      <c r="I28" s="29" t="str">
        <f t="shared" si="15"/>
        <v xml:space="preserve"> </v>
      </c>
      <c r="J28" s="30" t="str">
        <f t="shared" si="15"/>
        <v xml:space="preserve"> </v>
      </c>
      <c r="K28" s="43">
        <v>4</v>
      </c>
      <c r="L28" s="44"/>
      <c r="M28" s="29">
        <f t="shared" si="16"/>
        <v>136</v>
      </c>
      <c r="N28" s="30" t="str">
        <f t="shared" si="16"/>
        <v xml:space="preserve"> </v>
      </c>
      <c r="O28" s="44">
        <v>2</v>
      </c>
      <c r="P28" s="44"/>
      <c r="Q28" s="29">
        <f t="shared" si="17"/>
        <v>64</v>
      </c>
      <c r="R28" s="30" t="str">
        <f t="shared" si="17"/>
        <v xml:space="preserve"> </v>
      </c>
      <c r="S28" s="116">
        <f t="shared" si="18"/>
        <v>6</v>
      </c>
      <c r="T28" s="29" t="str">
        <f t="shared" si="19"/>
        <v xml:space="preserve"> </v>
      </c>
      <c r="U28" s="29">
        <f t="shared" si="20"/>
        <v>200</v>
      </c>
      <c r="V28" s="30" t="str">
        <f t="shared" si="21"/>
        <v xml:space="preserve"> </v>
      </c>
      <c r="W28" s="9"/>
    </row>
    <row r="29" spans="1:23" ht="15" customHeight="1" x14ac:dyDescent="0.2">
      <c r="A29" s="72">
        <v>9</v>
      </c>
      <c r="B29" s="51" t="s">
        <v>94</v>
      </c>
      <c r="C29" s="43"/>
      <c r="D29" s="44"/>
      <c r="E29" s="29" t="str">
        <f t="shared" si="14"/>
        <v xml:space="preserve"> </v>
      </c>
      <c r="F29" s="30" t="str">
        <f t="shared" si="14"/>
        <v xml:space="preserve"> </v>
      </c>
      <c r="G29" s="44"/>
      <c r="H29" s="44"/>
      <c r="I29" s="29" t="str">
        <f t="shared" si="15"/>
        <v xml:space="preserve"> </v>
      </c>
      <c r="J29" s="30" t="str">
        <f t="shared" si="15"/>
        <v xml:space="preserve"> </v>
      </c>
      <c r="K29" s="43"/>
      <c r="L29" s="44"/>
      <c r="M29" s="29" t="str">
        <f t="shared" si="16"/>
        <v xml:space="preserve"> </v>
      </c>
      <c r="N29" s="30" t="str">
        <f t="shared" si="16"/>
        <v xml:space="preserve"> </v>
      </c>
      <c r="O29" s="44">
        <v>2</v>
      </c>
      <c r="P29" s="44"/>
      <c r="Q29" s="29">
        <f t="shared" si="17"/>
        <v>64</v>
      </c>
      <c r="R29" s="30" t="str">
        <f t="shared" si="17"/>
        <v xml:space="preserve"> </v>
      </c>
      <c r="S29" s="116">
        <f t="shared" si="18"/>
        <v>2</v>
      </c>
      <c r="T29" s="29" t="str">
        <f t="shared" si="19"/>
        <v xml:space="preserve"> </v>
      </c>
      <c r="U29" s="29">
        <f t="shared" si="20"/>
        <v>64</v>
      </c>
      <c r="V29" s="30" t="str">
        <f t="shared" si="21"/>
        <v xml:space="preserve"> </v>
      </c>
      <c r="W29" s="9"/>
    </row>
    <row r="30" spans="1:23" ht="15" customHeight="1" x14ac:dyDescent="0.2">
      <c r="A30" s="72">
        <v>10</v>
      </c>
      <c r="B30" s="35" t="s">
        <v>51</v>
      </c>
      <c r="C30" s="43"/>
      <c r="D30" s="44"/>
      <c r="E30" s="29" t="str">
        <f t="shared" si="14"/>
        <v xml:space="preserve"> </v>
      </c>
      <c r="F30" s="30" t="str">
        <f t="shared" si="14"/>
        <v xml:space="preserve"> </v>
      </c>
      <c r="G30" s="44"/>
      <c r="H30" s="44"/>
      <c r="I30" s="29" t="str">
        <f t="shared" si="15"/>
        <v xml:space="preserve"> </v>
      </c>
      <c r="J30" s="30" t="str">
        <f t="shared" si="15"/>
        <v xml:space="preserve"> </v>
      </c>
      <c r="K30" s="43"/>
      <c r="L30" s="44"/>
      <c r="M30" s="29" t="str">
        <f t="shared" si="16"/>
        <v xml:space="preserve"> </v>
      </c>
      <c r="N30" s="30" t="str">
        <f t="shared" si="16"/>
        <v xml:space="preserve"> </v>
      </c>
      <c r="O30" s="44">
        <v>2</v>
      </c>
      <c r="P30" s="44"/>
      <c r="Q30" s="29">
        <f t="shared" si="17"/>
        <v>64</v>
      </c>
      <c r="R30" s="30" t="str">
        <f t="shared" si="17"/>
        <v xml:space="preserve"> </v>
      </c>
      <c r="S30" s="116">
        <f t="shared" si="18"/>
        <v>2</v>
      </c>
      <c r="T30" s="29" t="str">
        <f t="shared" si="19"/>
        <v xml:space="preserve"> </v>
      </c>
      <c r="U30" s="29">
        <f t="shared" si="20"/>
        <v>64</v>
      </c>
      <c r="V30" s="30" t="str">
        <f t="shared" si="21"/>
        <v xml:space="preserve"> </v>
      </c>
      <c r="W30" s="9"/>
    </row>
    <row r="31" spans="1:23" ht="15" customHeight="1" x14ac:dyDescent="0.2">
      <c r="A31" s="72">
        <v>11</v>
      </c>
      <c r="B31" s="101" t="s">
        <v>30</v>
      </c>
      <c r="C31" s="43"/>
      <c r="D31" s="107">
        <v>6</v>
      </c>
      <c r="E31" s="29" t="str">
        <f t="shared" si="14"/>
        <v xml:space="preserve"> </v>
      </c>
      <c r="F31" s="30">
        <f t="shared" si="14"/>
        <v>204</v>
      </c>
      <c r="G31" s="44"/>
      <c r="H31" s="44">
        <v>6</v>
      </c>
      <c r="I31" s="29" t="str">
        <f t="shared" si="15"/>
        <v xml:space="preserve"> </v>
      </c>
      <c r="J31" s="30">
        <f t="shared" si="15"/>
        <v>204</v>
      </c>
      <c r="K31" s="43"/>
      <c r="L31" s="44">
        <v>6</v>
      </c>
      <c r="M31" s="29" t="str">
        <f t="shared" si="16"/>
        <v xml:space="preserve"> </v>
      </c>
      <c r="N31" s="30">
        <f t="shared" si="16"/>
        <v>204</v>
      </c>
      <c r="O31" s="44"/>
      <c r="P31" s="44">
        <v>12</v>
      </c>
      <c r="Q31" s="29" t="str">
        <f t="shared" si="17"/>
        <v xml:space="preserve"> </v>
      </c>
      <c r="R31" s="30">
        <f t="shared" si="17"/>
        <v>384</v>
      </c>
      <c r="S31" s="116" t="str">
        <f t="shared" si="18"/>
        <v xml:space="preserve"> </v>
      </c>
      <c r="T31" s="29">
        <f t="shared" si="19"/>
        <v>30</v>
      </c>
      <c r="U31" s="29" t="str">
        <f t="shared" si="20"/>
        <v xml:space="preserve"> </v>
      </c>
      <c r="V31" s="30">
        <f t="shared" si="21"/>
        <v>996</v>
      </c>
      <c r="W31" s="9"/>
    </row>
    <row r="32" spans="1:23" ht="15" customHeight="1" x14ac:dyDescent="0.2">
      <c r="A32" s="73"/>
      <c r="B32" s="35" t="s">
        <v>60</v>
      </c>
      <c r="C32" s="43"/>
      <c r="D32" s="44"/>
      <c r="E32" s="29"/>
      <c r="F32" s="30"/>
      <c r="G32" s="44"/>
      <c r="H32" s="44"/>
      <c r="I32" s="29"/>
      <c r="J32" s="30"/>
      <c r="K32" s="43"/>
      <c r="L32" s="44"/>
      <c r="M32" s="29"/>
      <c r="N32" s="30"/>
      <c r="O32" s="44"/>
      <c r="P32" s="44"/>
      <c r="Q32" s="29"/>
      <c r="R32" s="30"/>
      <c r="S32" s="116" t="str">
        <f t="shared" si="18"/>
        <v xml:space="preserve"> </v>
      </c>
      <c r="T32" s="29" t="str">
        <f t="shared" si="19"/>
        <v xml:space="preserve"> </v>
      </c>
      <c r="U32" s="29" t="str">
        <f t="shared" si="20"/>
        <v xml:space="preserve"> </v>
      </c>
      <c r="V32" s="30" t="str">
        <f t="shared" si="21"/>
        <v xml:space="preserve"> </v>
      </c>
      <c r="W32" s="9"/>
    </row>
    <row r="33" spans="1:24" ht="15" customHeight="1" thickBot="1" x14ac:dyDescent="0.25">
      <c r="A33" s="73"/>
      <c r="B33" s="35" t="s">
        <v>88</v>
      </c>
      <c r="C33" s="43"/>
      <c r="D33" s="44"/>
      <c r="E33" s="29" t="str">
        <f t="shared" si="14"/>
        <v xml:space="preserve"> </v>
      </c>
      <c r="F33" s="30" t="str">
        <f t="shared" si="14"/>
        <v xml:space="preserve"> </v>
      </c>
      <c r="G33" s="44"/>
      <c r="H33" s="44"/>
      <c r="I33" s="29" t="str">
        <f t="shared" si="15"/>
        <v xml:space="preserve"> </v>
      </c>
      <c r="J33" s="30" t="str">
        <f t="shared" si="15"/>
        <v xml:space="preserve"> </v>
      </c>
      <c r="K33" s="43"/>
      <c r="L33" s="44"/>
      <c r="M33" s="29" t="str">
        <f t="shared" si="16"/>
        <v xml:space="preserve"> </v>
      </c>
      <c r="N33" s="30" t="str">
        <f t="shared" si="16"/>
        <v xml:space="preserve"> </v>
      </c>
      <c r="O33" s="44"/>
      <c r="P33" s="44"/>
      <c r="Q33" s="29" t="str">
        <f t="shared" si="17"/>
        <v xml:space="preserve"> </v>
      </c>
      <c r="R33" s="63" t="str">
        <f t="shared" si="17"/>
        <v xml:space="preserve"> </v>
      </c>
      <c r="S33" s="61" t="str">
        <f t="shared" si="18"/>
        <v xml:space="preserve"> </v>
      </c>
      <c r="T33" s="62" t="str">
        <f t="shared" si="19"/>
        <v xml:space="preserve"> </v>
      </c>
      <c r="U33" s="62" t="str">
        <f t="shared" si="20"/>
        <v xml:space="preserve"> </v>
      </c>
      <c r="V33" s="63" t="str">
        <f t="shared" si="21"/>
        <v xml:space="preserve"> </v>
      </c>
      <c r="W33" s="9"/>
    </row>
    <row r="34" spans="1:24" ht="15" customHeight="1" thickBot="1" x14ac:dyDescent="0.25">
      <c r="A34" s="180" t="s">
        <v>17</v>
      </c>
      <c r="B34" s="181"/>
      <c r="C34" s="83">
        <f>SUM(C7:C17)</f>
        <v>18</v>
      </c>
      <c r="D34" s="15">
        <f>SUM(D7:D19)</f>
        <v>2</v>
      </c>
      <c r="E34" s="84">
        <f>SUM(E7:E17)</f>
        <v>612</v>
      </c>
      <c r="F34" s="16">
        <f>SUM(F7:F19)</f>
        <v>68</v>
      </c>
      <c r="G34" s="83">
        <f>SUM(G7:G17)</f>
        <v>14</v>
      </c>
      <c r="H34" s="15">
        <f>SUM(H7:H19)</f>
        <v>0</v>
      </c>
      <c r="I34" s="84">
        <f>SUM(I7:I17)</f>
        <v>476</v>
      </c>
      <c r="J34" s="16">
        <f>SUM(J7:J19)</f>
        <v>0</v>
      </c>
      <c r="K34" s="83">
        <f>SUM(K7:K17)</f>
        <v>12</v>
      </c>
      <c r="L34" s="15">
        <f>SUM(L7:L19)</f>
        <v>0</v>
      </c>
      <c r="M34" s="84">
        <f>SUM(M7:M17)</f>
        <v>408</v>
      </c>
      <c r="N34" s="16">
        <f>SUM(N7:N19)</f>
        <v>0</v>
      </c>
      <c r="O34" s="83">
        <f>SUM(O7:O17)</f>
        <v>8</v>
      </c>
      <c r="P34" s="15">
        <f>SUM(P7:P19)</f>
        <v>0</v>
      </c>
      <c r="Q34" s="84">
        <f>SUM(Q7:Q18)</f>
        <v>256</v>
      </c>
      <c r="R34" s="16">
        <f>SUM(R7:R19)</f>
        <v>0</v>
      </c>
      <c r="S34" s="109">
        <f>SUM(S7:S17)</f>
        <v>52</v>
      </c>
      <c r="T34" s="118">
        <f>SUM(T7:T19)</f>
        <v>2</v>
      </c>
      <c r="U34" s="110">
        <f>SUM(U7:U17)</f>
        <v>1752</v>
      </c>
      <c r="V34" s="119">
        <f>SUM(V7:V19)</f>
        <v>68</v>
      </c>
      <c r="W34" s="9"/>
    </row>
    <row r="35" spans="1:24" ht="15" customHeight="1" thickBot="1" x14ac:dyDescent="0.25">
      <c r="A35" s="182" t="s">
        <v>18</v>
      </c>
      <c r="B35" s="183"/>
      <c r="C35" s="17">
        <f t="shared" ref="C35:V35" si="22">SUM(C21:C33)</f>
        <v>6</v>
      </c>
      <c r="D35" s="18">
        <f t="shared" si="22"/>
        <v>6</v>
      </c>
      <c r="E35" s="18">
        <f t="shared" si="22"/>
        <v>204</v>
      </c>
      <c r="F35" s="19">
        <f t="shared" si="22"/>
        <v>204</v>
      </c>
      <c r="G35" s="17">
        <f t="shared" si="22"/>
        <v>12</v>
      </c>
      <c r="H35" s="18">
        <f t="shared" si="22"/>
        <v>6</v>
      </c>
      <c r="I35" s="18">
        <f t="shared" si="22"/>
        <v>408</v>
      </c>
      <c r="J35" s="19">
        <f t="shared" si="22"/>
        <v>204</v>
      </c>
      <c r="K35" s="17">
        <f t="shared" si="22"/>
        <v>14</v>
      </c>
      <c r="L35" s="18">
        <f t="shared" si="22"/>
        <v>6</v>
      </c>
      <c r="M35" s="18">
        <f t="shared" si="22"/>
        <v>476</v>
      </c>
      <c r="N35" s="19">
        <f t="shared" si="22"/>
        <v>204</v>
      </c>
      <c r="O35" s="17">
        <f t="shared" si="22"/>
        <v>12</v>
      </c>
      <c r="P35" s="18">
        <f t="shared" si="22"/>
        <v>12</v>
      </c>
      <c r="Q35" s="18">
        <f t="shared" si="22"/>
        <v>384</v>
      </c>
      <c r="R35" s="19">
        <f t="shared" si="22"/>
        <v>384</v>
      </c>
      <c r="S35" s="17">
        <f t="shared" si="22"/>
        <v>44</v>
      </c>
      <c r="T35" s="18">
        <f t="shared" si="22"/>
        <v>30</v>
      </c>
      <c r="U35" s="18">
        <f t="shared" si="22"/>
        <v>1472</v>
      </c>
      <c r="V35" s="19">
        <f t="shared" si="22"/>
        <v>996</v>
      </c>
      <c r="W35" s="20"/>
    </row>
    <row r="36" spans="1:24" ht="15" customHeight="1" thickTop="1" thickBot="1" x14ac:dyDescent="0.25">
      <c r="A36" s="193" t="s">
        <v>19</v>
      </c>
      <c r="B36" s="194"/>
      <c r="C36" s="21">
        <f>C34+C35</f>
        <v>24</v>
      </c>
      <c r="D36" s="22">
        <f t="shared" ref="D36:V36" si="23">D34+D35</f>
        <v>8</v>
      </c>
      <c r="E36" s="22">
        <f t="shared" si="23"/>
        <v>816</v>
      </c>
      <c r="F36" s="23">
        <f t="shared" si="23"/>
        <v>272</v>
      </c>
      <c r="G36" s="21">
        <f t="shared" si="23"/>
        <v>26</v>
      </c>
      <c r="H36" s="22">
        <f t="shared" si="23"/>
        <v>6</v>
      </c>
      <c r="I36" s="22">
        <f t="shared" si="23"/>
        <v>884</v>
      </c>
      <c r="J36" s="23">
        <f t="shared" si="23"/>
        <v>204</v>
      </c>
      <c r="K36" s="21">
        <f t="shared" si="23"/>
        <v>26</v>
      </c>
      <c r="L36" s="22">
        <f t="shared" si="23"/>
        <v>6</v>
      </c>
      <c r="M36" s="22">
        <f t="shared" si="23"/>
        <v>884</v>
      </c>
      <c r="N36" s="23">
        <f t="shared" si="23"/>
        <v>204</v>
      </c>
      <c r="O36" s="21">
        <f t="shared" si="23"/>
        <v>20</v>
      </c>
      <c r="P36" s="22">
        <f t="shared" si="23"/>
        <v>12</v>
      </c>
      <c r="Q36" s="22">
        <f t="shared" si="23"/>
        <v>640</v>
      </c>
      <c r="R36" s="23">
        <f t="shared" si="23"/>
        <v>384</v>
      </c>
      <c r="S36" s="21">
        <f t="shared" si="23"/>
        <v>96</v>
      </c>
      <c r="T36" s="22">
        <f t="shared" si="23"/>
        <v>32</v>
      </c>
      <c r="U36" s="22">
        <f t="shared" si="23"/>
        <v>3224</v>
      </c>
      <c r="V36" s="23">
        <f t="shared" si="23"/>
        <v>1064</v>
      </c>
      <c r="W36" s="24"/>
    </row>
    <row r="37" spans="1:24" ht="15" customHeight="1" thickTop="1" thickBot="1" x14ac:dyDescent="0.25">
      <c r="A37" s="195"/>
      <c r="B37" s="196"/>
      <c r="C37" s="191">
        <f>C36+D36</f>
        <v>32</v>
      </c>
      <c r="D37" s="198"/>
      <c r="E37" s="189">
        <f>E36+F36</f>
        <v>1088</v>
      </c>
      <c r="F37" s="197"/>
      <c r="G37" s="191">
        <f>G36+H36</f>
        <v>32</v>
      </c>
      <c r="H37" s="198"/>
      <c r="I37" s="189">
        <f>I36+J36</f>
        <v>1088</v>
      </c>
      <c r="J37" s="197"/>
      <c r="K37" s="191">
        <f>K36+L36</f>
        <v>32</v>
      </c>
      <c r="L37" s="198"/>
      <c r="M37" s="189">
        <f>M36+N36</f>
        <v>1088</v>
      </c>
      <c r="N37" s="197"/>
      <c r="O37" s="191">
        <f>O36+P36</f>
        <v>32</v>
      </c>
      <c r="P37" s="198"/>
      <c r="Q37" s="189">
        <f>Q36+R36</f>
        <v>1024</v>
      </c>
      <c r="R37" s="197"/>
      <c r="S37" s="191">
        <f>S36+T36</f>
        <v>128</v>
      </c>
      <c r="T37" s="198"/>
      <c r="U37" s="189">
        <f>U36+V36</f>
        <v>4288</v>
      </c>
      <c r="V37" s="197"/>
      <c r="W37" s="24"/>
    </row>
    <row r="38" spans="1:24" ht="15" customHeight="1" thickTop="1" x14ac:dyDescent="0.2">
      <c r="A38" s="25"/>
      <c r="B38" s="55"/>
      <c r="C38" s="26"/>
      <c r="D38" s="26"/>
      <c r="E38" s="26"/>
      <c r="F38" s="26"/>
      <c r="G38" s="26"/>
      <c r="H38" s="26"/>
      <c r="I38" s="26"/>
      <c r="J38" s="66"/>
      <c r="K38" s="26"/>
      <c r="L38" s="26"/>
      <c r="M38" s="26"/>
      <c r="N38" s="26"/>
      <c r="O38" s="26"/>
      <c r="P38" s="26"/>
      <c r="Q38" s="26"/>
      <c r="R38" s="26"/>
      <c r="S38" s="26"/>
      <c r="T38" s="9"/>
      <c r="U38" s="26"/>
      <c r="V38" s="9"/>
      <c r="W38" s="9"/>
      <c r="X38" s="9"/>
    </row>
    <row r="39" spans="1:24" ht="36" customHeight="1" x14ac:dyDescent="0.2">
      <c r="B39" s="188" t="s">
        <v>80</v>
      </c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X39" s="2"/>
    </row>
    <row r="40" spans="1:24" x14ac:dyDescent="0.2">
      <c r="B40" s="55" t="s">
        <v>89</v>
      </c>
    </row>
    <row r="41" spans="1:24" x14ac:dyDescent="0.2">
      <c r="B41" s="55" t="s">
        <v>90</v>
      </c>
    </row>
    <row r="42" spans="1:24" x14ac:dyDescent="0.2">
      <c r="B42" s="66" t="s">
        <v>93</v>
      </c>
    </row>
    <row r="43" spans="1:24" x14ac:dyDescent="0.2">
      <c r="B43" s="55"/>
    </row>
    <row r="44" spans="1:24" x14ac:dyDescent="0.2">
      <c r="B44" s="55"/>
    </row>
    <row r="45" spans="1:24" x14ac:dyDescent="0.2">
      <c r="B45" s="55"/>
    </row>
    <row r="46" spans="1:24" x14ac:dyDescent="0.2">
      <c r="B46" s="66"/>
    </row>
  </sheetData>
  <mergeCells count="34">
    <mergeCell ref="B39:V39"/>
    <mergeCell ref="A1:G1"/>
    <mergeCell ref="A2:G2"/>
    <mergeCell ref="A4:B5"/>
    <mergeCell ref="C4:F4"/>
    <mergeCell ref="G4:J4"/>
    <mergeCell ref="Q5:R5"/>
    <mergeCell ref="S5:T5"/>
    <mergeCell ref="U5:V5"/>
    <mergeCell ref="A6:B6"/>
    <mergeCell ref="K4:N4"/>
    <mergeCell ref="O4:R4"/>
    <mergeCell ref="S4:V4"/>
    <mergeCell ref="C5:D5"/>
    <mergeCell ref="E5:F5"/>
    <mergeCell ref="G5:H5"/>
    <mergeCell ref="I5:J5"/>
    <mergeCell ref="K5:L5"/>
    <mergeCell ref="M5:N5"/>
    <mergeCell ref="O5:P5"/>
    <mergeCell ref="C37:D37"/>
    <mergeCell ref="E37:F37"/>
    <mergeCell ref="G37:H37"/>
    <mergeCell ref="I37:J37"/>
    <mergeCell ref="A20:B20"/>
    <mergeCell ref="A34:B34"/>
    <mergeCell ref="A35:B35"/>
    <mergeCell ref="A36:B37"/>
    <mergeCell ref="S37:T37"/>
    <mergeCell ref="U37:V37"/>
    <mergeCell ref="K37:L37"/>
    <mergeCell ref="M37:N37"/>
    <mergeCell ref="O37:P37"/>
    <mergeCell ref="Q37:R37"/>
  </mergeCells>
  <phoneticPr fontId="0" type="noConversion"/>
  <printOptions horizontalCentered="1" verticalCentered="1"/>
  <pageMargins left="0.2" right="0.2" top="0.2" bottom="0.2" header="0" footer="0"/>
  <pageSetup paperSize="9" scale="90" orientation="landscape" horizontalDpi="300" verticalDpi="300" r:id="rId1"/>
  <headerFooter alignWithMargins="0"/>
  <ignoredErrors>
    <ignoredError sqref="R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46"/>
  <sheetViews>
    <sheetView zoomScaleNormal="100" workbookViewId="0">
      <selection activeCell="A2" sqref="A2:G2"/>
    </sheetView>
  </sheetViews>
  <sheetFormatPr defaultColWidth="9.140625" defaultRowHeight="12.75" x14ac:dyDescent="0.2"/>
  <cols>
    <col min="1" max="1" width="3.7109375" style="1" customWidth="1"/>
    <col min="2" max="2" width="38" style="1" customWidth="1"/>
    <col min="3" max="19" width="5.5703125" style="1" customWidth="1"/>
    <col min="20" max="20" width="5.5703125" style="2" customWidth="1"/>
    <col min="21" max="21" width="5.5703125" style="1" customWidth="1"/>
    <col min="22" max="22" width="5.5703125" style="2" customWidth="1"/>
    <col min="23" max="16384" width="9.140625" style="1"/>
  </cols>
  <sheetData>
    <row r="1" spans="1:22" ht="15" customHeight="1" x14ac:dyDescent="0.2">
      <c r="A1" s="162" t="s">
        <v>21</v>
      </c>
      <c r="B1" s="163"/>
      <c r="C1" s="163"/>
      <c r="D1" s="163"/>
      <c r="E1" s="163"/>
      <c r="F1" s="163"/>
      <c r="G1" s="163"/>
    </row>
    <row r="2" spans="1:22" ht="15" customHeight="1" x14ac:dyDescent="0.2">
      <c r="A2" s="160" t="s">
        <v>31</v>
      </c>
      <c r="B2" s="161"/>
      <c r="C2" s="161"/>
      <c r="D2" s="161"/>
      <c r="E2" s="161"/>
      <c r="F2" s="161"/>
      <c r="G2" s="161"/>
      <c r="K2" s="159"/>
    </row>
    <row r="3" spans="1:22" ht="15" customHeight="1" thickBot="1" x14ac:dyDescent="0.25">
      <c r="A3" s="70"/>
      <c r="B3" s="71"/>
    </row>
    <row r="4" spans="1:22" ht="15" customHeight="1" thickTop="1" x14ac:dyDescent="0.2">
      <c r="A4" s="164" t="s">
        <v>0</v>
      </c>
      <c r="B4" s="165"/>
      <c r="C4" s="168" t="s">
        <v>1</v>
      </c>
      <c r="D4" s="169"/>
      <c r="E4" s="169"/>
      <c r="F4" s="170"/>
      <c r="G4" s="171" t="s">
        <v>2</v>
      </c>
      <c r="H4" s="169"/>
      <c r="I4" s="169"/>
      <c r="J4" s="169"/>
      <c r="K4" s="168" t="s">
        <v>3</v>
      </c>
      <c r="L4" s="169"/>
      <c r="M4" s="169"/>
      <c r="N4" s="170"/>
      <c r="O4" s="171" t="s">
        <v>4</v>
      </c>
      <c r="P4" s="169"/>
      <c r="Q4" s="169"/>
      <c r="R4" s="169"/>
      <c r="S4" s="174" t="s">
        <v>5</v>
      </c>
      <c r="T4" s="175"/>
      <c r="U4" s="175"/>
      <c r="V4" s="176"/>
    </row>
    <row r="5" spans="1:22" ht="15" customHeight="1" x14ac:dyDescent="0.2">
      <c r="A5" s="166"/>
      <c r="B5" s="167"/>
      <c r="C5" s="177" t="s">
        <v>6</v>
      </c>
      <c r="D5" s="178"/>
      <c r="E5" s="172" t="s">
        <v>7</v>
      </c>
      <c r="F5" s="173"/>
      <c r="G5" s="179" t="s">
        <v>6</v>
      </c>
      <c r="H5" s="178"/>
      <c r="I5" s="172" t="s">
        <v>7</v>
      </c>
      <c r="J5" s="179"/>
      <c r="K5" s="177" t="s">
        <v>6</v>
      </c>
      <c r="L5" s="178"/>
      <c r="M5" s="172" t="s">
        <v>7</v>
      </c>
      <c r="N5" s="173"/>
      <c r="O5" s="179" t="s">
        <v>6</v>
      </c>
      <c r="P5" s="178"/>
      <c r="Q5" s="172" t="s">
        <v>7</v>
      </c>
      <c r="R5" s="179"/>
      <c r="S5" s="177" t="s">
        <v>6</v>
      </c>
      <c r="T5" s="178"/>
      <c r="U5" s="172" t="s">
        <v>7</v>
      </c>
      <c r="V5" s="173"/>
    </row>
    <row r="6" spans="1:22" ht="15" customHeight="1" thickBot="1" x14ac:dyDescent="0.25">
      <c r="A6" s="200" t="s">
        <v>8</v>
      </c>
      <c r="B6" s="201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3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8" t="s">
        <v>9</v>
      </c>
      <c r="P6" s="6" t="s">
        <v>10</v>
      </c>
      <c r="Q6" s="6" t="s">
        <v>9</v>
      </c>
      <c r="R6" s="3" t="s">
        <v>10</v>
      </c>
      <c r="S6" s="112" t="s">
        <v>9</v>
      </c>
      <c r="T6" s="113" t="s">
        <v>10</v>
      </c>
      <c r="U6" s="113" t="s">
        <v>9</v>
      </c>
      <c r="V6" s="114" t="s">
        <v>10</v>
      </c>
    </row>
    <row r="7" spans="1:22" ht="15" customHeight="1" x14ac:dyDescent="0.2">
      <c r="A7" s="72">
        <v>1</v>
      </c>
      <c r="B7" s="48" t="s">
        <v>11</v>
      </c>
      <c r="C7" s="33">
        <v>3</v>
      </c>
      <c r="D7" s="34"/>
      <c r="E7" s="27">
        <f>IF(C7&gt;0,C7*34, " ")</f>
        <v>102</v>
      </c>
      <c r="F7" s="28" t="str">
        <f>IF(D7&gt;0,D7*34, " ")</f>
        <v xml:space="preserve"> </v>
      </c>
      <c r="G7" s="39">
        <v>3</v>
      </c>
      <c r="H7" s="34"/>
      <c r="I7" s="27">
        <f>IF(G7&gt;0,G7*34, " ")</f>
        <v>102</v>
      </c>
      <c r="J7" s="139" t="str">
        <f>IF(H7&gt;0,H7*34, " ")</f>
        <v xml:space="preserve"> </v>
      </c>
      <c r="K7" s="33">
        <v>3</v>
      </c>
      <c r="L7" s="34"/>
      <c r="M7" s="27">
        <f>IF(K7&gt;0,K7*34, " ")</f>
        <v>102</v>
      </c>
      <c r="N7" s="28" t="str">
        <f>IF(L7&gt;0,L7*34, " ")</f>
        <v xml:space="preserve"> </v>
      </c>
      <c r="O7" s="39">
        <v>3</v>
      </c>
      <c r="P7" s="34"/>
      <c r="Q7" s="27">
        <f>IF(O7&gt;0, O7*32, " ")</f>
        <v>96</v>
      </c>
      <c r="R7" s="139" t="str">
        <f>IF(P7&gt;0,P7*32, " ")</f>
        <v xml:space="preserve"> </v>
      </c>
      <c r="S7" s="140">
        <f>IF(C7+G7+K7+O7&gt;0,C7+G7+K7+O7, " ")</f>
        <v>12</v>
      </c>
      <c r="T7" s="31" t="str">
        <f>IF(D7+H7+L7+P7&gt;0, D7+H7+L7+P7, " ")</f>
        <v xml:space="preserve"> </v>
      </c>
      <c r="U7" s="31">
        <f>IF(S7&lt;&gt;" ", (IF(E7&lt;&gt;" ", E7, 0)+IF(I7&lt;&gt;" ", I7, 0)+IF(M7&lt;&gt;" ", M7, 0)+IF(Q7&lt;&gt;" ", Q7, 0)), " ")</f>
        <v>402</v>
      </c>
      <c r="V7" s="60" t="str">
        <f>IF(T7&lt;&gt;" ", (IF(F7&lt;&gt;" ", F7, 0)+IF(J7&lt;&gt;" ", J7, 0)+IF(N7&lt;&gt;" ", N7, 0)+IF(R7&lt;&gt;" ", R7, 0)), " ")</f>
        <v xml:space="preserve"> </v>
      </c>
    </row>
    <row r="8" spans="1:22" ht="15" customHeight="1" x14ac:dyDescent="0.2">
      <c r="A8" s="72">
        <v>2</v>
      </c>
      <c r="B8" s="49" t="s">
        <v>12</v>
      </c>
      <c r="C8" s="36">
        <v>2</v>
      </c>
      <c r="D8" s="37"/>
      <c r="E8" s="29">
        <f>IF(C8&gt;0,C8*34, " ")</f>
        <v>68</v>
      </c>
      <c r="F8" s="30" t="str">
        <f>IF(D8&gt;0,D8*34, " ")</f>
        <v xml:space="preserve"> </v>
      </c>
      <c r="G8" s="40">
        <v>2</v>
      </c>
      <c r="H8" s="37"/>
      <c r="I8" s="29">
        <f>IF(G8&gt;0,G8*34, " ")</f>
        <v>68</v>
      </c>
      <c r="J8" s="138" t="str">
        <f>IF(H8&gt;0,H8*34, " ")</f>
        <v xml:space="preserve"> </v>
      </c>
      <c r="K8" s="36">
        <v>2</v>
      </c>
      <c r="L8" s="37"/>
      <c r="M8" s="29">
        <f>IF(K8&gt;0,K8*34, " ")</f>
        <v>68</v>
      </c>
      <c r="N8" s="30" t="str">
        <f>IF(L8&gt;0,L8*34, " ")</f>
        <v xml:space="preserve"> </v>
      </c>
      <c r="O8" s="40">
        <v>2</v>
      </c>
      <c r="P8" s="37"/>
      <c r="Q8" s="29">
        <f>IF(O8&gt;0,O8*32, " ")</f>
        <v>64</v>
      </c>
      <c r="R8" s="138" t="str">
        <f>IF(P8&gt;0,P8*34, " ")</f>
        <v xml:space="preserve"> </v>
      </c>
      <c r="S8" s="140">
        <f t="shared" ref="S8:S17" si="0">IF(C8+G8+K8+O8&gt;0,C8+G8+K8+O8, " ")</f>
        <v>8</v>
      </c>
      <c r="T8" s="29" t="str">
        <f t="shared" ref="T8:T17" si="1">IF(D8+H8+L8+P8&gt;0, D8+H8+L8+P8, " ")</f>
        <v xml:space="preserve"> </v>
      </c>
      <c r="U8" s="29">
        <f t="shared" ref="U8:U19" si="2">IF(S8&lt;&gt;" ", (IF(E8&lt;&gt;" ", E8, 0)+IF(I8&lt;&gt;" ", I8, 0)+IF(M8&lt;&gt;" ", M8, 0)+IF(Q8&lt;&gt;" ", Q8, 0)), " ")</f>
        <v>268</v>
      </c>
      <c r="V8" s="30" t="str">
        <f t="shared" ref="V8:V17" si="3">IF(T8&lt;&gt;" ", (IF(F8&lt;&gt;" ", F8, 0)+IF(J8&lt;&gt;" ", J8, 0)+IF(N8&lt;&gt;" ", N8, 0)+IF(R8&lt;&gt;" ", R8, 0)), " ")</f>
        <v xml:space="preserve"> </v>
      </c>
    </row>
    <row r="9" spans="1:22" ht="15" customHeight="1" x14ac:dyDescent="0.2">
      <c r="A9" s="72">
        <v>3</v>
      </c>
      <c r="B9" s="49" t="s">
        <v>14</v>
      </c>
      <c r="C9" s="36">
        <v>2</v>
      </c>
      <c r="D9" s="37"/>
      <c r="E9" s="29">
        <f t="shared" ref="E9:F19" si="4">IF(C9&gt;0,C9*34, " ")</f>
        <v>68</v>
      </c>
      <c r="F9" s="30" t="str">
        <f t="shared" si="4"/>
        <v xml:space="preserve"> </v>
      </c>
      <c r="G9" s="40">
        <v>2</v>
      </c>
      <c r="H9" s="37"/>
      <c r="I9" s="29">
        <f t="shared" ref="I9:J19" si="5">IF(G9&gt;0,G9*34, " ")</f>
        <v>68</v>
      </c>
      <c r="J9" s="138" t="str">
        <f t="shared" si="5"/>
        <v xml:space="preserve"> </v>
      </c>
      <c r="K9" s="36">
        <v>2</v>
      </c>
      <c r="L9" s="37"/>
      <c r="M9" s="29">
        <f t="shared" ref="M9:N20" si="6">IF(K9&gt;0,K9*34, " ")</f>
        <v>68</v>
      </c>
      <c r="N9" s="30" t="str">
        <f t="shared" si="6"/>
        <v xml:space="preserve"> </v>
      </c>
      <c r="O9" s="40">
        <v>2</v>
      </c>
      <c r="P9" s="37"/>
      <c r="Q9" s="29">
        <f t="shared" ref="Q9:R20" si="7">IF(O9&gt;0,O9*32, " ")</f>
        <v>64</v>
      </c>
      <c r="R9" s="138" t="str">
        <f t="shared" si="7"/>
        <v xml:space="preserve"> </v>
      </c>
      <c r="S9" s="140">
        <f t="shared" si="0"/>
        <v>8</v>
      </c>
      <c r="T9" s="29" t="str">
        <f t="shared" si="1"/>
        <v xml:space="preserve"> </v>
      </c>
      <c r="U9" s="29">
        <f t="shared" si="2"/>
        <v>268</v>
      </c>
      <c r="V9" s="30" t="str">
        <f t="shared" si="3"/>
        <v xml:space="preserve"> </v>
      </c>
    </row>
    <row r="10" spans="1:22" ht="15" customHeight="1" x14ac:dyDescent="0.2">
      <c r="A10" s="72">
        <v>4</v>
      </c>
      <c r="B10" s="50" t="s">
        <v>15</v>
      </c>
      <c r="C10" s="36">
        <v>2</v>
      </c>
      <c r="D10" s="37"/>
      <c r="E10" s="29">
        <f t="shared" si="4"/>
        <v>68</v>
      </c>
      <c r="F10" s="30" t="str">
        <f t="shared" si="4"/>
        <v xml:space="preserve"> </v>
      </c>
      <c r="G10" s="40">
        <v>2</v>
      </c>
      <c r="H10" s="37"/>
      <c r="I10" s="29">
        <f t="shared" si="5"/>
        <v>68</v>
      </c>
      <c r="J10" s="138" t="str">
        <f t="shared" si="5"/>
        <v xml:space="preserve"> </v>
      </c>
      <c r="K10" s="36"/>
      <c r="L10" s="37"/>
      <c r="M10" s="29" t="str">
        <f t="shared" si="6"/>
        <v xml:space="preserve"> </v>
      </c>
      <c r="N10" s="30" t="str">
        <f t="shared" si="6"/>
        <v xml:space="preserve"> </v>
      </c>
      <c r="O10" s="40"/>
      <c r="P10" s="37"/>
      <c r="Q10" s="29" t="str">
        <f t="shared" si="7"/>
        <v xml:space="preserve"> </v>
      </c>
      <c r="R10" s="138" t="str">
        <f t="shared" si="7"/>
        <v xml:space="preserve"> </v>
      </c>
      <c r="S10" s="140">
        <f t="shared" si="0"/>
        <v>4</v>
      </c>
      <c r="T10" s="29" t="str">
        <f t="shared" si="1"/>
        <v xml:space="preserve"> </v>
      </c>
      <c r="U10" s="29">
        <f t="shared" si="2"/>
        <v>136</v>
      </c>
      <c r="V10" s="30" t="str">
        <f t="shared" si="3"/>
        <v xml:space="preserve"> </v>
      </c>
    </row>
    <row r="11" spans="1:22" ht="15" customHeight="1" x14ac:dyDescent="0.2">
      <c r="A11" s="72">
        <v>5</v>
      </c>
      <c r="B11" s="50" t="s">
        <v>20</v>
      </c>
      <c r="C11" s="36"/>
      <c r="D11" s="37">
        <v>2</v>
      </c>
      <c r="E11" s="29" t="str">
        <f t="shared" si="4"/>
        <v xml:space="preserve"> </v>
      </c>
      <c r="F11" s="30">
        <f t="shared" si="4"/>
        <v>68</v>
      </c>
      <c r="G11" s="40"/>
      <c r="H11" s="37"/>
      <c r="I11" s="29" t="str">
        <f t="shared" si="5"/>
        <v xml:space="preserve"> </v>
      </c>
      <c r="J11" s="138" t="str">
        <f t="shared" si="5"/>
        <v xml:space="preserve"> </v>
      </c>
      <c r="K11" s="36"/>
      <c r="L11" s="37"/>
      <c r="M11" s="29" t="str">
        <f t="shared" si="6"/>
        <v xml:space="preserve"> </v>
      </c>
      <c r="N11" s="30" t="str">
        <f t="shared" si="6"/>
        <v xml:space="preserve"> </v>
      </c>
      <c r="O11" s="40"/>
      <c r="P11" s="37"/>
      <c r="Q11" s="29" t="str">
        <f t="shared" si="7"/>
        <v xml:space="preserve"> </v>
      </c>
      <c r="R11" s="138" t="str">
        <f t="shared" si="7"/>
        <v xml:space="preserve"> </v>
      </c>
      <c r="S11" s="140" t="str">
        <f t="shared" si="0"/>
        <v xml:space="preserve"> </v>
      </c>
      <c r="T11" s="29">
        <f t="shared" si="1"/>
        <v>2</v>
      </c>
      <c r="U11" s="29" t="str">
        <f t="shared" si="2"/>
        <v xml:space="preserve"> </v>
      </c>
      <c r="V11" s="30">
        <f t="shared" si="3"/>
        <v>68</v>
      </c>
    </row>
    <row r="12" spans="1:22" ht="15" customHeight="1" x14ac:dyDescent="0.2">
      <c r="A12" s="72">
        <v>6</v>
      </c>
      <c r="B12" s="49" t="s">
        <v>13</v>
      </c>
      <c r="C12" s="36">
        <v>2</v>
      </c>
      <c r="D12" s="37"/>
      <c r="E12" s="29">
        <f t="shared" si="4"/>
        <v>68</v>
      </c>
      <c r="F12" s="30" t="str">
        <f t="shared" si="4"/>
        <v xml:space="preserve"> </v>
      </c>
      <c r="G12" s="40"/>
      <c r="H12" s="37"/>
      <c r="I12" s="29" t="str">
        <f t="shared" si="5"/>
        <v xml:space="preserve"> </v>
      </c>
      <c r="J12" s="138" t="str">
        <f t="shared" si="5"/>
        <v xml:space="preserve"> </v>
      </c>
      <c r="K12" s="36"/>
      <c r="L12" s="37"/>
      <c r="M12" s="29" t="str">
        <f t="shared" si="6"/>
        <v xml:space="preserve"> </v>
      </c>
      <c r="N12" s="30" t="str">
        <f t="shared" si="6"/>
        <v xml:space="preserve"> </v>
      </c>
      <c r="O12" s="40"/>
      <c r="P12" s="37"/>
      <c r="Q12" s="29" t="str">
        <f t="shared" si="7"/>
        <v xml:space="preserve"> </v>
      </c>
      <c r="R12" s="138" t="str">
        <f t="shared" si="7"/>
        <v xml:space="preserve"> </v>
      </c>
      <c r="S12" s="140">
        <f t="shared" si="0"/>
        <v>2</v>
      </c>
      <c r="T12" s="29" t="str">
        <f t="shared" si="1"/>
        <v xml:space="preserve"> </v>
      </c>
      <c r="U12" s="29">
        <f t="shared" si="2"/>
        <v>68</v>
      </c>
      <c r="V12" s="30" t="str">
        <f t="shared" si="3"/>
        <v xml:space="preserve"> </v>
      </c>
    </row>
    <row r="13" spans="1:22" ht="15" customHeight="1" x14ac:dyDescent="0.2">
      <c r="A13" s="72">
        <v>7</v>
      </c>
      <c r="B13" s="49" t="s">
        <v>76</v>
      </c>
      <c r="C13" s="36"/>
      <c r="D13" s="37"/>
      <c r="E13" s="29" t="str">
        <f t="shared" si="4"/>
        <v xml:space="preserve"> </v>
      </c>
      <c r="F13" s="30" t="str">
        <f t="shared" si="4"/>
        <v xml:space="preserve"> </v>
      </c>
      <c r="G13" s="40"/>
      <c r="H13" s="37"/>
      <c r="I13" s="29" t="str">
        <f t="shared" si="5"/>
        <v xml:space="preserve"> </v>
      </c>
      <c r="J13" s="138" t="str">
        <f t="shared" si="5"/>
        <v xml:space="preserve"> </v>
      </c>
      <c r="K13" s="36">
        <v>2</v>
      </c>
      <c r="L13" s="37"/>
      <c r="M13" s="29">
        <f t="shared" si="6"/>
        <v>68</v>
      </c>
      <c r="N13" s="30" t="str">
        <f t="shared" si="6"/>
        <v xml:space="preserve"> </v>
      </c>
      <c r="O13" s="40"/>
      <c r="P13" s="37"/>
      <c r="Q13" s="29" t="str">
        <f t="shared" si="7"/>
        <v xml:space="preserve"> </v>
      </c>
      <c r="R13" s="138" t="str">
        <f t="shared" si="7"/>
        <v xml:space="preserve"> </v>
      </c>
      <c r="S13" s="140">
        <f t="shared" si="0"/>
        <v>2</v>
      </c>
      <c r="T13" s="29" t="str">
        <f t="shared" si="1"/>
        <v xml:space="preserve"> </v>
      </c>
      <c r="U13" s="29">
        <f t="shared" si="2"/>
        <v>68</v>
      </c>
      <c r="V13" s="30" t="str">
        <f t="shared" si="3"/>
        <v xml:space="preserve"> </v>
      </c>
    </row>
    <row r="14" spans="1:22" ht="15" customHeight="1" x14ac:dyDescent="0.2">
      <c r="A14" s="72">
        <v>8</v>
      </c>
      <c r="B14" s="35" t="s">
        <v>56</v>
      </c>
      <c r="C14" s="36">
        <v>2</v>
      </c>
      <c r="D14" s="37"/>
      <c r="E14" s="29">
        <f t="shared" si="4"/>
        <v>68</v>
      </c>
      <c r="F14" s="30" t="str">
        <f t="shared" si="4"/>
        <v xml:space="preserve"> </v>
      </c>
      <c r="G14" s="40">
        <v>2</v>
      </c>
      <c r="H14" s="37"/>
      <c r="I14" s="29">
        <f t="shared" si="5"/>
        <v>68</v>
      </c>
      <c r="J14" s="138" t="str">
        <f t="shared" si="5"/>
        <v xml:space="preserve"> </v>
      </c>
      <c r="K14" s="36"/>
      <c r="L14" s="37"/>
      <c r="M14" s="29" t="str">
        <f t="shared" si="6"/>
        <v xml:space="preserve"> </v>
      </c>
      <c r="N14" s="30" t="str">
        <f t="shared" si="6"/>
        <v xml:space="preserve"> </v>
      </c>
      <c r="O14" s="40"/>
      <c r="P14" s="37"/>
      <c r="Q14" s="29" t="str">
        <f t="shared" si="7"/>
        <v xml:space="preserve"> </v>
      </c>
      <c r="R14" s="138" t="str">
        <f t="shared" si="7"/>
        <v xml:space="preserve"> </v>
      </c>
      <c r="S14" s="140">
        <f t="shared" si="0"/>
        <v>4</v>
      </c>
      <c r="T14" s="29" t="str">
        <f t="shared" si="1"/>
        <v xml:space="preserve"> </v>
      </c>
      <c r="U14" s="29">
        <f t="shared" si="2"/>
        <v>136</v>
      </c>
      <c r="V14" s="30" t="str">
        <f t="shared" si="3"/>
        <v xml:space="preserve"> </v>
      </c>
    </row>
    <row r="15" spans="1:22" ht="15" customHeight="1" x14ac:dyDescent="0.2">
      <c r="A15" s="72">
        <v>9</v>
      </c>
      <c r="B15" s="35" t="s">
        <v>57</v>
      </c>
      <c r="C15" s="36">
        <v>2</v>
      </c>
      <c r="D15" s="37"/>
      <c r="E15" s="29">
        <f t="shared" si="4"/>
        <v>68</v>
      </c>
      <c r="F15" s="30" t="str">
        <f t="shared" si="4"/>
        <v xml:space="preserve"> </v>
      </c>
      <c r="G15" s="40">
        <v>2</v>
      </c>
      <c r="H15" s="37"/>
      <c r="I15" s="29">
        <f t="shared" si="5"/>
        <v>68</v>
      </c>
      <c r="J15" s="138" t="str">
        <f t="shared" si="5"/>
        <v xml:space="preserve"> </v>
      </c>
      <c r="K15" s="36"/>
      <c r="L15" s="37"/>
      <c r="M15" s="29" t="str">
        <f t="shared" si="6"/>
        <v xml:space="preserve"> </v>
      </c>
      <c r="N15" s="30" t="str">
        <f t="shared" si="6"/>
        <v xml:space="preserve"> </v>
      </c>
      <c r="O15" s="40"/>
      <c r="P15" s="37"/>
      <c r="Q15" s="29" t="str">
        <f t="shared" si="7"/>
        <v xml:space="preserve"> </v>
      </c>
      <c r="R15" s="138" t="str">
        <f t="shared" si="7"/>
        <v xml:space="preserve"> </v>
      </c>
      <c r="S15" s="140">
        <f t="shared" si="0"/>
        <v>4</v>
      </c>
      <c r="T15" s="29" t="str">
        <f t="shared" si="1"/>
        <v xml:space="preserve"> </v>
      </c>
      <c r="U15" s="29">
        <f t="shared" si="2"/>
        <v>136</v>
      </c>
      <c r="V15" s="30" t="str">
        <f t="shared" si="3"/>
        <v xml:space="preserve"> </v>
      </c>
    </row>
    <row r="16" spans="1:22" ht="15" customHeight="1" x14ac:dyDescent="0.2">
      <c r="A16" s="72">
        <v>10</v>
      </c>
      <c r="B16" s="35" t="s">
        <v>54</v>
      </c>
      <c r="C16" s="36">
        <v>2</v>
      </c>
      <c r="D16" s="37"/>
      <c r="E16" s="29">
        <f t="shared" si="4"/>
        <v>68</v>
      </c>
      <c r="F16" s="30"/>
      <c r="G16" s="40">
        <v>2</v>
      </c>
      <c r="H16" s="37"/>
      <c r="I16" s="29">
        <v>68</v>
      </c>
      <c r="J16" s="138"/>
      <c r="K16" s="36"/>
      <c r="L16" s="37"/>
      <c r="M16" s="29"/>
      <c r="N16" s="30"/>
      <c r="O16" s="40"/>
      <c r="P16" s="37"/>
      <c r="Q16" s="29"/>
      <c r="R16" s="138"/>
      <c r="S16" s="140">
        <f t="shared" si="0"/>
        <v>4</v>
      </c>
      <c r="T16" s="29" t="str">
        <f t="shared" si="1"/>
        <v xml:space="preserve"> </v>
      </c>
      <c r="U16" s="29">
        <f t="shared" si="2"/>
        <v>136</v>
      </c>
      <c r="V16" s="30" t="str">
        <f t="shared" si="3"/>
        <v xml:space="preserve"> </v>
      </c>
    </row>
    <row r="17" spans="1:22" ht="15" customHeight="1" x14ac:dyDescent="0.2">
      <c r="A17" s="72">
        <v>11</v>
      </c>
      <c r="B17" s="38" t="s">
        <v>24</v>
      </c>
      <c r="C17" s="36">
        <v>2</v>
      </c>
      <c r="D17" s="37"/>
      <c r="E17" s="29">
        <f t="shared" si="4"/>
        <v>68</v>
      </c>
      <c r="F17" s="30" t="str">
        <f t="shared" si="4"/>
        <v xml:space="preserve"> </v>
      </c>
      <c r="G17" s="40"/>
      <c r="H17" s="37"/>
      <c r="I17" s="29" t="str">
        <f t="shared" si="5"/>
        <v xml:space="preserve"> </v>
      </c>
      <c r="J17" s="138" t="str">
        <f t="shared" si="5"/>
        <v xml:space="preserve"> </v>
      </c>
      <c r="K17" s="36"/>
      <c r="L17" s="37"/>
      <c r="M17" s="29" t="str">
        <f t="shared" si="6"/>
        <v xml:space="preserve"> </v>
      </c>
      <c r="N17" s="30" t="str">
        <f t="shared" si="6"/>
        <v xml:space="preserve"> </v>
      </c>
      <c r="O17" s="40"/>
      <c r="P17" s="37"/>
      <c r="Q17" s="29" t="str">
        <f t="shared" si="7"/>
        <v xml:space="preserve"> </v>
      </c>
      <c r="R17" s="138" t="str">
        <f t="shared" si="7"/>
        <v xml:space="preserve"> </v>
      </c>
      <c r="S17" s="137">
        <f t="shared" si="0"/>
        <v>2</v>
      </c>
      <c r="T17" s="64" t="str">
        <f t="shared" si="1"/>
        <v xml:space="preserve"> </v>
      </c>
      <c r="U17" s="64">
        <f t="shared" si="2"/>
        <v>68</v>
      </c>
      <c r="V17" s="65" t="str">
        <f t="shared" si="3"/>
        <v xml:space="preserve"> </v>
      </c>
    </row>
    <row r="18" spans="1:22" ht="15" customHeight="1" x14ac:dyDescent="0.2">
      <c r="A18" s="72">
        <v>12</v>
      </c>
      <c r="B18" s="49" t="s">
        <v>78</v>
      </c>
      <c r="C18" s="36">
        <v>1</v>
      </c>
      <c r="D18" s="37"/>
      <c r="E18" s="29">
        <f t="shared" si="4"/>
        <v>34</v>
      </c>
      <c r="F18" s="30"/>
      <c r="G18" s="37">
        <v>1</v>
      </c>
      <c r="H18" s="37"/>
      <c r="I18" s="29">
        <f t="shared" si="5"/>
        <v>34</v>
      </c>
      <c r="J18" s="30"/>
      <c r="K18" s="36">
        <v>1</v>
      </c>
      <c r="L18" s="37"/>
      <c r="M18" s="29">
        <f t="shared" si="6"/>
        <v>34</v>
      </c>
      <c r="N18" s="30"/>
      <c r="O18" s="40">
        <v>1</v>
      </c>
      <c r="P18" s="37"/>
      <c r="Q18" s="29">
        <f t="shared" si="7"/>
        <v>32</v>
      </c>
      <c r="R18" s="30"/>
      <c r="S18" s="116">
        <f t="shared" ref="S18:S19" si="8">C18+G18+K18+O18</f>
        <v>4</v>
      </c>
      <c r="T18" s="29"/>
      <c r="U18" s="29">
        <f t="shared" si="2"/>
        <v>134</v>
      </c>
      <c r="V18" s="30"/>
    </row>
    <row r="19" spans="1:22" ht="15" customHeight="1" x14ac:dyDescent="0.2">
      <c r="A19" s="72">
        <v>13</v>
      </c>
      <c r="B19" s="101" t="s">
        <v>77</v>
      </c>
      <c r="C19" s="36">
        <v>1</v>
      </c>
      <c r="D19" s="37"/>
      <c r="E19" s="29">
        <f t="shared" si="4"/>
        <v>34</v>
      </c>
      <c r="F19" s="30"/>
      <c r="G19" s="37">
        <v>1</v>
      </c>
      <c r="H19" s="37"/>
      <c r="I19" s="29">
        <f t="shared" si="5"/>
        <v>34</v>
      </c>
      <c r="J19" s="30"/>
      <c r="K19" s="36"/>
      <c r="L19" s="37"/>
      <c r="M19" s="29" t="str">
        <f t="shared" si="6"/>
        <v xml:space="preserve"> </v>
      </c>
      <c r="N19" s="30"/>
      <c r="O19" s="40"/>
      <c r="P19" s="37"/>
      <c r="Q19" s="29" t="str">
        <f t="shared" si="7"/>
        <v xml:space="preserve"> </v>
      </c>
      <c r="R19" s="30"/>
      <c r="S19" s="116">
        <f t="shared" si="8"/>
        <v>2</v>
      </c>
      <c r="T19" s="64"/>
      <c r="U19" s="29">
        <f t="shared" si="2"/>
        <v>68</v>
      </c>
      <c r="V19" s="65"/>
    </row>
    <row r="20" spans="1:22" ht="15" customHeight="1" thickBot="1" x14ac:dyDescent="0.25">
      <c r="A20" s="72">
        <v>14</v>
      </c>
      <c r="B20" s="35" t="s">
        <v>79</v>
      </c>
      <c r="C20" s="36"/>
      <c r="D20" s="37"/>
      <c r="E20" s="29" t="str">
        <f>IF(C20&gt;0,C20*34, " ")</f>
        <v xml:space="preserve"> </v>
      </c>
      <c r="F20" s="30"/>
      <c r="G20" s="37"/>
      <c r="H20" s="37"/>
      <c r="I20" s="29"/>
      <c r="J20" s="30"/>
      <c r="K20" s="36">
        <v>1</v>
      </c>
      <c r="L20" s="37"/>
      <c r="M20" s="29">
        <f t="shared" si="6"/>
        <v>34</v>
      </c>
      <c r="N20" s="30"/>
      <c r="O20" s="40">
        <v>1</v>
      </c>
      <c r="P20" s="37"/>
      <c r="Q20" s="29">
        <f t="shared" si="7"/>
        <v>32</v>
      </c>
      <c r="R20" s="30"/>
      <c r="S20" s="117">
        <f>C20+G20+K20+O20</f>
        <v>2</v>
      </c>
      <c r="T20" s="62"/>
      <c r="U20" s="62">
        <f>IF(S20&lt;&gt;" ", (IF(E20&lt;&gt;" ", E20, 0)+IF(I20&lt;&gt;" ", I20, 0)+IF(M20&lt;&gt;" ", M20, 0)+IF(Q20&lt;&gt;" ", Q20, 0)), " ")</f>
        <v>66</v>
      </c>
      <c r="V20" s="63"/>
    </row>
    <row r="21" spans="1:22" ht="15" customHeight="1" thickBot="1" x14ac:dyDescent="0.25">
      <c r="A21" s="202" t="s">
        <v>16</v>
      </c>
      <c r="B21" s="199"/>
      <c r="C21" s="10" t="s">
        <v>9</v>
      </c>
      <c r="D21" s="11" t="s">
        <v>10</v>
      </c>
      <c r="E21" s="11" t="s">
        <v>9</v>
      </c>
      <c r="F21" s="12" t="s">
        <v>10</v>
      </c>
      <c r="G21" s="13" t="s">
        <v>9</v>
      </c>
      <c r="H21" s="11" t="s">
        <v>10</v>
      </c>
      <c r="I21" s="11" t="s">
        <v>9</v>
      </c>
      <c r="J21" s="14" t="s">
        <v>10</v>
      </c>
      <c r="K21" s="10" t="s">
        <v>9</v>
      </c>
      <c r="L21" s="11" t="s">
        <v>10</v>
      </c>
      <c r="M21" s="11" t="s">
        <v>9</v>
      </c>
      <c r="N21" s="12" t="s">
        <v>10</v>
      </c>
      <c r="O21" s="13" t="s">
        <v>9</v>
      </c>
      <c r="P21" s="11" t="s">
        <v>10</v>
      </c>
      <c r="Q21" s="11" t="s">
        <v>9</v>
      </c>
      <c r="R21" s="12" t="s">
        <v>10</v>
      </c>
      <c r="S21" s="13" t="s">
        <v>9</v>
      </c>
      <c r="T21" s="11" t="s">
        <v>10</v>
      </c>
      <c r="U21" s="11" t="s">
        <v>9</v>
      </c>
      <c r="V21" s="12" t="s">
        <v>10</v>
      </c>
    </row>
    <row r="22" spans="1:22" ht="15" customHeight="1" x14ac:dyDescent="0.2">
      <c r="A22" s="72">
        <v>1</v>
      </c>
      <c r="B22" s="32" t="s">
        <v>52</v>
      </c>
      <c r="C22" s="41">
        <v>2</v>
      </c>
      <c r="D22" s="105"/>
      <c r="E22" s="27">
        <f>IF(C22&gt;0,C22*34, " ")</f>
        <v>68</v>
      </c>
      <c r="F22" s="28" t="str">
        <f>IF(D22&gt;0,D22*34, " ")</f>
        <v xml:space="preserve"> </v>
      </c>
      <c r="G22" s="42">
        <v>2</v>
      </c>
      <c r="H22" s="42"/>
      <c r="I22" s="27">
        <f>IF(G22&gt;0,G22*34, " ")</f>
        <v>68</v>
      </c>
      <c r="J22" s="28" t="str">
        <f>IF(H22&gt;0,H22*34, " ")</f>
        <v xml:space="preserve"> </v>
      </c>
      <c r="K22" s="46"/>
      <c r="L22" s="47"/>
      <c r="M22" s="27" t="str">
        <f>IF(K22&gt;0,K22*34, " ")</f>
        <v xml:space="preserve"> </v>
      </c>
      <c r="N22" s="28" t="str">
        <f>IF(L22&gt;0,L22*34, " ")</f>
        <v xml:space="preserve"> </v>
      </c>
      <c r="O22" s="42"/>
      <c r="P22" s="42"/>
      <c r="Q22" s="27" t="str">
        <f>IF(O22&gt;0, O22*32, " ")</f>
        <v xml:space="preserve"> </v>
      </c>
      <c r="R22" s="28" t="str">
        <f>IF(P22&gt;0,P22*32, " ")</f>
        <v xml:space="preserve"> </v>
      </c>
      <c r="S22" s="115">
        <f>IF(C22+G22+K22+O22&gt;0,C22+G22+K22+O22, " ")</f>
        <v>4</v>
      </c>
      <c r="T22" s="31" t="str">
        <f>IF(D22+H22+L22+P22&gt;0, D22+H22+L22+P22, " ")</f>
        <v xml:space="preserve"> </v>
      </c>
      <c r="U22" s="31">
        <f>IF(S22&lt;&gt;" ", (IF(E22&lt;&gt;" ", E22, 0)+IF(I22&lt;&gt;" ", I22, 0)+IF(M22&lt;&gt;" ", M22, 0)+IF(Q22&lt;&gt;" ", Q22, 0)), " ")</f>
        <v>136</v>
      </c>
      <c r="V22" s="74" t="str">
        <f>IF(T22&lt;&gt;" ", (IF(F22&lt;&gt;" ", F22, 0)+IF(J22&lt;&gt;" ", J22, 0)+IF(N22&lt;&gt;" ", N22, 0)+IF(R22&lt;&gt;" ", R22, 0)), " ")</f>
        <v xml:space="preserve"> </v>
      </c>
    </row>
    <row r="23" spans="1:22" ht="15" customHeight="1" x14ac:dyDescent="0.2">
      <c r="A23" s="73">
        <v>2</v>
      </c>
      <c r="B23" s="35" t="s">
        <v>55</v>
      </c>
      <c r="C23" s="43">
        <v>2</v>
      </c>
      <c r="D23" s="104"/>
      <c r="E23" s="29">
        <f>IF(C23&gt;0,C23*34, " ")</f>
        <v>68</v>
      </c>
      <c r="F23" s="30" t="str">
        <f>IF(D23&gt;0,D23*34, " ")</f>
        <v xml:space="preserve"> </v>
      </c>
      <c r="G23" s="44">
        <v>2</v>
      </c>
      <c r="H23" s="44"/>
      <c r="I23" s="29">
        <f>IF(G23&gt;0,G23*34, " ")</f>
        <v>68</v>
      </c>
      <c r="J23" s="30" t="str">
        <f>IF(H23&gt;0,H23*34, " ")</f>
        <v xml:space="preserve"> </v>
      </c>
      <c r="K23" s="43">
        <v>2</v>
      </c>
      <c r="L23" s="44"/>
      <c r="M23" s="29">
        <f>IF(K23&gt;0,K23*34, " ")</f>
        <v>68</v>
      </c>
      <c r="N23" s="30" t="str">
        <f>IF(L23&gt;0,L23*34, " ")</f>
        <v xml:space="preserve"> </v>
      </c>
      <c r="O23" s="44">
        <v>2</v>
      </c>
      <c r="P23" s="44"/>
      <c r="Q23" s="29">
        <v>64</v>
      </c>
      <c r="R23" s="30" t="str">
        <f>IF(P23&gt;0,P23*34, " ")</f>
        <v xml:space="preserve"> </v>
      </c>
      <c r="S23" s="116">
        <f t="shared" ref="S23:S37" si="9">IF(C23+G23+K23+O23&gt;0,C23+G23+K23+O23, " ")</f>
        <v>8</v>
      </c>
      <c r="T23" s="29" t="str">
        <f t="shared" ref="T23:T37" si="10">IF(D23+H23+L23+P23&gt;0, D23+H23+L23+P23, " ")</f>
        <v xml:space="preserve"> </v>
      </c>
      <c r="U23" s="29">
        <f t="shared" ref="U23:U37" si="11">IF(S23&lt;&gt;" ", (IF(E23&lt;&gt;" ", E23, 0)+IF(I23&lt;&gt;" ", I23, 0)+IF(M23&lt;&gt;" ", M23, 0)+IF(Q23&lt;&gt;" ", Q23, 0)), " ")</f>
        <v>268</v>
      </c>
      <c r="V23" s="30" t="str">
        <f t="shared" ref="V23:V37" si="12">IF(T23&lt;&gt;" ", (IF(F23&lt;&gt;" ", F23, 0)+IF(J23&lt;&gt;" ", J23, 0)+IF(N23&lt;&gt;" ", N23, 0)+IF(R23&lt;&gt;" ", R23, 0)), " ")</f>
        <v xml:space="preserve"> </v>
      </c>
    </row>
    <row r="24" spans="1:22" ht="15" customHeight="1" x14ac:dyDescent="0.2">
      <c r="A24" s="73">
        <v>3</v>
      </c>
      <c r="B24" s="35" t="s">
        <v>34</v>
      </c>
      <c r="C24" s="43"/>
      <c r="D24" s="44"/>
      <c r="E24" s="29" t="str">
        <f t="shared" ref="E24:F37" si="13">IF(C24&gt;0,C24*34, " ")</f>
        <v xml:space="preserve"> </v>
      </c>
      <c r="F24" s="30" t="str">
        <f t="shared" si="13"/>
        <v xml:space="preserve"> </v>
      </c>
      <c r="G24" s="44">
        <v>2</v>
      </c>
      <c r="H24" s="44"/>
      <c r="I24" s="29">
        <f t="shared" ref="I24:J37" si="14">IF(G24&gt;0,G24*34, " ")</f>
        <v>68</v>
      </c>
      <c r="J24" s="30" t="str">
        <f t="shared" si="14"/>
        <v xml:space="preserve"> </v>
      </c>
      <c r="K24" s="43"/>
      <c r="L24" s="44"/>
      <c r="M24" s="29" t="str">
        <f t="shared" ref="M24:N37" si="15">IF(K24&gt;0,K24*34, " ")</f>
        <v xml:space="preserve"> </v>
      </c>
      <c r="N24" s="30" t="str">
        <f t="shared" si="15"/>
        <v xml:space="preserve"> </v>
      </c>
      <c r="O24" s="44"/>
      <c r="P24" s="44"/>
      <c r="Q24" s="29" t="str">
        <f t="shared" ref="Q24:R37" si="16">IF(O24&gt;0,O24*32, " ")</f>
        <v xml:space="preserve"> </v>
      </c>
      <c r="R24" s="30" t="str">
        <f t="shared" si="16"/>
        <v xml:space="preserve"> </v>
      </c>
      <c r="S24" s="116">
        <f t="shared" si="9"/>
        <v>2</v>
      </c>
      <c r="T24" s="29" t="str">
        <f t="shared" si="10"/>
        <v xml:space="preserve"> </v>
      </c>
      <c r="U24" s="29">
        <f t="shared" si="11"/>
        <v>68</v>
      </c>
      <c r="V24" s="30" t="str">
        <f t="shared" si="12"/>
        <v xml:space="preserve"> </v>
      </c>
    </row>
    <row r="25" spans="1:22" ht="15" customHeight="1" x14ac:dyDescent="0.2">
      <c r="A25" s="73">
        <v>4</v>
      </c>
      <c r="B25" s="35" t="s">
        <v>35</v>
      </c>
      <c r="C25" s="43"/>
      <c r="D25" s="44"/>
      <c r="E25" s="29" t="str">
        <f t="shared" si="13"/>
        <v xml:space="preserve"> </v>
      </c>
      <c r="F25" s="30" t="str">
        <f t="shared" si="13"/>
        <v xml:space="preserve"> </v>
      </c>
      <c r="G25" s="44">
        <v>2</v>
      </c>
      <c r="H25" s="44"/>
      <c r="I25" s="29">
        <f t="shared" si="14"/>
        <v>68</v>
      </c>
      <c r="J25" s="30" t="str">
        <f t="shared" si="14"/>
        <v xml:space="preserve"> </v>
      </c>
      <c r="K25" s="43"/>
      <c r="L25" s="44"/>
      <c r="M25" s="29" t="str">
        <f t="shared" si="15"/>
        <v xml:space="preserve"> </v>
      </c>
      <c r="N25" s="30" t="str">
        <f t="shared" si="15"/>
        <v xml:space="preserve"> </v>
      </c>
      <c r="O25" s="44"/>
      <c r="P25" s="44"/>
      <c r="Q25" s="29" t="str">
        <f t="shared" si="16"/>
        <v xml:space="preserve"> </v>
      </c>
      <c r="R25" s="30" t="str">
        <f t="shared" si="16"/>
        <v xml:space="preserve"> </v>
      </c>
      <c r="S25" s="116">
        <f t="shared" si="9"/>
        <v>2</v>
      </c>
      <c r="T25" s="29" t="str">
        <f t="shared" si="10"/>
        <v xml:space="preserve"> </v>
      </c>
      <c r="U25" s="29">
        <f t="shared" si="11"/>
        <v>68</v>
      </c>
      <c r="V25" s="30" t="str">
        <f t="shared" si="12"/>
        <v xml:space="preserve"> </v>
      </c>
    </row>
    <row r="26" spans="1:22" ht="15" customHeight="1" x14ac:dyDescent="0.2">
      <c r="A26" s="73">
        <v>5</v>
      </c>
      <c r="B26" s="35" t="s">
        <v>62</v>
      </c>
      <c r="C26" s="43"/>
      <c r="D26" s="44"/>
      <c r="E26" s="29"/>
      <c r="F26" s="30"/>
      <c r="G26" s="44">
        <v>2</v>
      </c>
      <c r="H26" s="44"/>
      <c r="I26" s="29">
        <f t="shared" si="14"/>
        <v>68</v>
      </c>
      <c r="J26" s="30"/>
      <c r="K26" s="43">
        <v>2</v>
      </c>
      <c r="L26" s="44"/>
      <c r="M26" s="29">
        <f t="shared" si="15"/>
        <v>68</v>
      </c>
      <c r="N26" s="30"/>
      <c r="O26" s="44"/>
      <c r="P26" s="44"/>
      <c r="Q26" s="29" t="str">
        <f t="shared" si="16"/>
        <v xml:space="preserve"> </v>
      </c>
      <c r="R26" s="30"/>
      <c r="S26" s="116">
        <f t="shared" si="9"/>
        <v>4</v>
      </c>
      <c r="T26" s="29" t="str">
        <f t="shared" si="10"/>
        <v xml:space="preserve"> </v>
      </c>
      <c r="U26" s="29">
        <f t="shared" si="11"/>
        <v>136</v>
      </c>
      <c r="V26" s="30" t="str">
        <f t="shared" si="12"/>
        <v xml:space="preserve"> </v>
      </c>
    </row>
    <row r="27" spans="1:22" ht="15" customHeight="1" x14ac:dyDescent="0.2">
      <c r="A27" s="73">
        <v>6</v>
      </c>
      <c r="B27" s="35" t="s">
        <v>45</v>
      </c>
      <c r="C27" s="43"/>
      <c r="D27" s="44"/>
      <c r="E27" s="29"/>
      <c r="F27" s="30"/>
      <c r="G27" s="44"/>
      <c r="H27" s="44"/>
      <c r="I27" s="29"/>
      <c r="J27" s="30"/>
      <c r="K27" s="43">
        <v>4</v>
      </c>
      <c r="L27" s="44"/>
      <c r="M27" s="29">
        <f t="shared" si="15"/>
        <v>136</v>
      </c>
      <c r="N27" s="30"/>
      <c r="O27" s="44"/>
      <c r="P27" s="44"/>
      <c r="Q27" s="29" t="str">
        <f t="shared" si="16"/>
        <v xml:space="preserve"> </v>
      </c>
      <c r="R27" s="30"/>
      <c r="S27" s="116">
        <f t="shared" si="9"/>
        <v>4</v>
      </c>
      <c r="T27" s="29" t="str">
        <f t="shared" si="10"/>
        <v xml:space="preserve"> </v>
      </c>
      <c r="U27" s="29">
        <f t="shared" si="11"/>
        <v>136</v>
      </c>
      <c r="V27" s="30" t="str">
        <f t="shared" si="12"/>
        <v xml:space="preserve"> </v>
      </c>
    </row>
    <row r="28" spans="1:22" ht="15" customHeight="1" x14ac:dyDescent="0.2">
      <c r="A28" s="73">
        <v>7</v>
      </c>
      <c r="B28" s="35" t="s">
        <v>63</v>
      </c>
      <c r="C28" s="43"/>
      <c r="D28" s="44"/>
      <c r="E28" s="29" t="str">
        <f t="shared" si="13"/>
        <v xml:space="preserve"> </v>
      </c>
      <c r="F28" s="30" t="str">
        <f t="shared" si="13"/>
        <v xml:space="preserve"> </v>
      </c>
      <c r="G28" s="44"/>
      <c r="H28" s="44"/>
      <c r="I28" s="29" t="str">
        <f t="shared" si="14"/>
        <v xml:space="preserve"> </v>
      </c>
      <c r="J28" s="30" t="str">
        <f t="shared" si="14"/>
        <v xml:space="preserve"> </v>
      </c>
      <c r="K28" s="43">
        <v>2</v>
      </c>
      <c r="L28" s="44"/>
      <c r="M28" s="29">
        <f t="shared" si="15"/>
        <v>68</v>
      </c>
      <c r="N28" s="30" t="str">
        <f t="shared" si="15"/>
        <v xml:space="preserve"> </v>
      </c>
      <c r="O28" s="44"/>
      <c r="P28" s="44"/>
      <c r="Q28" s="29" t="str">
        <f t="shared" si="16"/>
        <v xml:space="preserve"> </v>
      </c>
      <c r="R28" s="30" t="str">
        <f t="shared" si="16"/>
        <v xml:space="preserve"> </v>
      </c>
      <c r="S28" s="116">
        <f t="shared" si="9"/>
        <v>2</v>
      </c>
      <c r="T28" s="29" t="str">
        <f t="shared" si="10"/>
        <v xml:space="preserve"> </v>
      </c>
      <c r="U28" s="29">
        <f t="shared" si="11"/>
        <v>68</v>
      </c>
      <c r="V28" s="30" t="str">
        <f t="shared" si="12"/>
        <v xml:space="preserve"> </v>
      </c>
    </row>
    <row r="29" spans="1:22" ht="15" customHeight="1" x14ac:dyDescent="0.2">
      <c r="A29" s="73">
        <v>8</v>
      </c>
      <c r="B29" s="35" t="s">
        <v>44</v>
      </c>
      <c r="C29" s="43"/>
      <c r="D29" s="44"/>
      <c r="E29" s="29" t="str">
        <f t="shared" si="13"/>
        <v xml:space="preserve"> </v>
      </c>
      <c r="F29" s="30" t="str">
        <f t="shared" si="13"/>
        <v xml:space="preserve"> </v>
      </c>
      <c r="G29" s="44"/>
      <c r="H29" s="44"/>
      <c r="I29" s="29" t="str">
        <f t="shared" si="14"/>
        <v xml:space="preserve"> </v>
      </c>
      <c r="J29" s="30" t="str">
        <f t="shared" si="14"/>
        <v xml:space="preserve"> </v>
      </c>
      <c r="K29" s="43"/>
      <c r="L29" s="44"/>
      <c r="M29" s="29" t="str">
        <f t="shared" si="15"/>
        <v xml:space="preserve"> </v>
      </c>
      <c r="N29" s="30" t="str">
        <f t="shared" si="15"/>
        <v xml:space="preserve"> </v>
      </c>
      <c r="O29" s="44">
        <v>2</v>
      </c>
      <c r="P29" s="44"/>
      <c r="Q29" s="29">
        <f t="shared" si="16"/>
        <v>64</v>
      </c>
      <c r="R29" s="30" t="str">
        <f t="shared" si="16"/>
        <v xml:space="preserve"> </v>
      </c>
      <c r="S29" s="116">
        <f t="shared" si="9"/>
        <v>2</v>
      </c>
      <c r="T29" s="29" t="str">
        <f t="shared" si="10"/>
        <v xml:space="preserve"> </v>
      </c>
      <c r="U29" s="29">
        <f t="shared" si="11"/>
        <v>64</v>
      </c>
      <c r="V29" s="30" t="str">
        <f t="shared" si="12"/>
        <v xml:space="preserve"> </v>
      </c>
    </row>
    <row r="30" spans="1:22" ht="15" customHeight="1" x14ac:dyDescent="0.2">
      <c r="A30" s="73">
        <v>9</v>
      </c>
      <c r="B30" s="35" t="s">
        <v>64</v>
      </c>
      <c r="C30" s="43"/>
      <c r="D30" s="44"/>
      <c r="E30" s="29" t="str">
        <f t="shared" si="13"/>
        <v xml:space="preserve"> </v>
      </c>
      <c r="F30" s="30" t="str">
        <f t="shared" si="13"/>
        <v xml:space="preserve"> </v>
      </c>
      <c r="G30" s="44"/>
      <c r="H30" s="44"/>
      <c r="I30" s="29" t="str">
        <f t="shared" si="14"/>
        <v xml:space="preserve"> </v>
      </c>
      <c r="J30" s="30" t="str">
        <f t="shared" si="14"/>
        <v xml:space="preserve"> </v>
      </c>
      <c r="K30" s="43"/>
      <c r="L30" s="44"/>
      <c r="M30" s="29" t="str">
        <f t="shared" si="15"/>
        <v xml:space="preserve"> </v>
      </c>
      <c r="N30" s="30" t="str">
        <f t="shared" si="15"/>
        <v xml:space="preserve"> </v>
      </c>
      <c r="O30" s="44">
        <v>2</v>
      </c>
      <c r="P30" s="44"/>
      <c r="Q30" s="29">
        <f t="shared" si="16"/>
        <v>64</v>
      </c>
      <c r="R30" s="30" t="str">
        <f t="shared" si="16"/>
        <v xml:space="preserve"> </v>
      </c>
      <c r="S30" s="116">
        <f t="shared" si="9"/>
        <v>2</v>
      </c>
      <c r="T30" s="29" t="str">
        <f t="shared" si="10"/>
        <v xml:space="preserve"> </v>
      </c>
      <c r="U30" s="29">
        <f t="shared" si="11"/>
        <v>64</v>
      </c>
      <c r="V30" s="30" t="str">
        <f t="shared" si="12"/>
        <v xml:space="preserve"> </v>
      </c>
    </row>
    <row r="31" spans="1:22" ht="15" customHeight="1" x14ac:dyDescent="0.2">
      <c r="A31" s="73">
        <v>10</v>
      </c>
      <c r="B31" s="35" t="s">
        <v>65</v>
      </c>
      <c r="C31" s="43"/>
      <c r="D31" s="44"/>
      <c r="E31" s="29" t="str">
        <f t="shared" si="13"/>
        <v xml:space="preserve"> </v>
      </c>
      <c r="F31" s="30" t="str">
        <f t="shared" si="13"/>
        <v xml:space="preserve"> </v>
      </c>
      <c r="G31" s="44"/>
      <c r="H31" s="44"/>
      <c r="I31" s="29" t="str">
        <f t="shared" si="14"/>
        <v xml:space="preserve"> </v>
      </c>
      <c r="J31" s="30" t="str">
        <f t="shared" si="14"/>
        <v xml:space="preserve"> </v>
      </c>
      <c r="K31" s="43">
        <v>2</v>
      </c>
      <c r="L31" s="44"/>
      <c r="M31" s="29">
        <f t="shared" si="15"/>
        <v>68</v>
      </c>
      <c r="N31" s="30" t="str">
        <f t="shared" si="15"/>
        <v xml:space="preserve"> </v>
      </c>
      <c r="O31" s="44">
        <v>2</v>
      </c>
      <c r="P31" s="44"/>
      <c r="Q31" s="29">
        <f t="shared" si="16"/>
        <v>64</v>
      </c>
      <c r="R31" s="30" t="str">
        <f t="shared" si="16"/>
        <v xml:space="preserve"> </v>
      </c>
      <c r="S31" s="116">
        <f t="shared" si="9"/>
        <v>4</v>
      </c>
      <c r="T31" s="29" t="str">
        <f t="shared" si="10"/>
        <v xml:space="preserve"> </v>
      </c>
      <c r="U31" s="29">
        <f t="shared" si="11"/>
        <v>132</v>
      </c>
      <c r="V31" s="30" t="str">
        <f t="shared" si="12"/>
        <v xml:space="preserve"> </v>
      </c>
    </row>
    <row r="32" spans="1:22" ht="15" customHeight="1" x14ac:dyDescent="0.2">
      <c r="A32" s="73">
        <v>11</v>
      </c>
      <c r="B32" s="35" t="s">
        <v>36</v>
      </c>
      <c r="C32" s="43"/>
      <c r="D32" s="44"/>
      <c r="E32" s="29" t="str">
        <f t="shared" si="13"/>
        <v xml:space="preserve"> </v>
      </c>
      <c r="F32" s="30" t="str">
        <f t="shared" si="13"/>
        <v xml:space="preserve"> </v>
      </c>
      <c r="G32" s="44"/>
      <c r="H32" s="44"/>
      <c r="I32" s="29" t="str">
        <f t="shared" si="14"/>
        <v xml:space="preserve"> </v>
      </c>
      <c r="J32" s="30" t="str">
        <f t="shared" si="14"/>
        <v xml:space="preserve"> </v>
      </c>
      <c r="K32" s="43">
        <v>4</v>
      </c>
      <c r="L32" s="44"/>
      <c r="M32" s="29">
        <f t="shared" si="15"/>
        <v>136</v>
      </c>
      <c r="N32" s="30" t="str">
        <f t="shared" si="15"/>
        <v xml:space="preserve"> </v>
      </c>
      <c r="O32" s="44"/>
      <c r="P32" s="44"/>
      <c r="Q32" s="29" t="str">
        <f t="shared" si="16"/>
        <v xml:space="preserve"> </v>
      </c>
      <c r="R32" s="30" t="str">
        <f t="shared" si="16"/>
        <v xml:space="preserve"> </v>
      </c>
      <c r="S32" s="116">
        <f t="shared" si="9"/>
        <v>4</v>
      </c>
      <c r="T32" s="29" t="str">
        <f t="shared" si="10"/>
        <v xml:space="preserve"> </v>
      </c>
      <c r="U32" s="29">
        <f t="shared" si="11"/>
        <v>136</v>
      </c>
      <c r="V32" s="30" t="str">
        <f t="shared" si="12"/>
        <v xml:space="preserve"> </v>
      </c>
    </row>
    <row r="33" spans="1:24" ht="15" customHeight="1" x14ac:dyDescent="0.2">
      <c r="A33" s="73">
        <v>12</v>
      </c>
      <c r="B33" s="35" t="s">
        <v>94</v>
      </c>
      <c r="C33" s="43"/>
      <c r="D33" s="44"/>
      <c r="E33" s="29" t="str">
        <f t="shared" si="13"/>
        <v xml:space="preserve"> </v>
      </c>
      <c r="F33" s="30" t="str">
        <f t="shared" si="13"/>
        <v xml:space="preserve"> </v>
      </c>
      <c r="G33" s="44"/>
      <c r="H33" s="44"/>
      <c r="I33" s="29" t="str">
        <f t="shared" si="14"/>
        <v xml:space="preserve"> </v>
      </c>
      <c r="J33" s="30" t="str">
        <f t="shared" si="14"/>
        <v xml:space="preserve"> </v>
      </c>
      <c r="K33" s="43"/>
      <c r="L33" s="44"/>
      <c r="M33" s="29" t="str">
        <f t="shared" si="15"/>
        <v xml:space="preserve"> </v>
      </c>
      <c r="N33" s="30" t="str">
        <f t="shared" si="15"/>
        <v xml:space="preserve"> </v>
      </c>
      <c r="O33" s="44">
        <v>2</v>
      </c>
      <c r="P33" s="44"/>
      <c r="Q33" s="29">
        <f t="shared" si="16"/>
        <v>64</v>
      </c>
      <c r="R33" s="30" t="str">
        <f t="shared" si="16"/>
        <v xml:space="preserve"> </v>
      </c>
      <c r="S33" s="116">
        <f t="shared" si="9"/>
        <v>2</v>
      </c>
      <c r="T33" s="29" t="str">
        <f t="shared" si="10"/>
        <v xml:space="preserve"> </v>
      </c>
      <c r="U33" s="29">
        <f t="shared" si="11"/>
        <v>64</v>
      </c>
      <c r="V33" s="30" t="str">
        <f t="shared" si="12"/>
        <v xml:space="preserve"> </v>
      </c>
    </row>
    <row r="34" spans="1:24" ht="15" customHeight="1" x14ac:dyDescent="0.2">
      <c r="A34" s="73">
        <v>13</v>
      </c>
      <c r="B34" s="35" t="s">
        <v>51</v>
      </c>
      <c r="C34" s="43"/>
      <c r="D34" s="44"/>
      <c r="E34" s="29" t="str">
        <f t="shared" si="13"/>
        <v xml:space="preserve"> </v>
      </c>
      <c r="F34" s="30" t="str">
        <f t="shared" si="13"/>
        <v xml:space="preserve"> </v>
      </c>
      <c r="G34" s="44"/>
      <c r="H34" s="44"/>
      <c r="I34" s="29" t="str">
        <f t="shared" si="14"/>
        <v xml:space="preserve"> </v>
      </c>
      <c r="J34" s="30" t="str">
        <f t="shared" si="14"/>
        <v xml:space="preserve"> </v>
      </c>
      <c r="K34" s="43"/>
      <c r="L34" s="44"/>
      <c r="M34" s="29" t="str">
        <f t="shared" si="15"/>
        <v xml:space="preserve"> </v>
      </c>
      <c r="N34" s="30" t="str">
        <f t="shared" si="15"/>
        <v xml:space="preserve"> </v>
      </c>
      <c r="O34" s="44">
        <v>2</v>
      </c>
      <c r="P34" s="44"/>
      <c r="Q34" s="29">
        <f t="shared" si="16"/>
        <v>64</v>
      </c>
      <c r="R34" s="30" t="str">
        <f t="shared" si="16"/>
        <v xml:space="preserve"> </v>
      </c>
      <c r="S34" s="116">
        <f t="shared" si="9"/>
        <v>2</v>
      </c>
      <c r="T34" s="29" t="str">
        <f t="shared" si="10"/>
        <v xml:space="preserve"> </v>
      </c>
      <c r="U34" s="29">
        <f t="shared" si="11"/>
        <v>64</v>
      </c>
      <c r="V34" s="30" t="str">
        <f t="shared" si="12"/>
        <v xml:space="preserve"> </v>
      </c>
    </row>
    <row r="35" spans="1:24" ht="15" customHeight="1" x14ac:dyDescent="0.2">
      <c r="A35" s="73">
        <v>14</v>
      </c>
      <c r="B35" s="101" t="s">
        <v>30</v>
      </c>
      <c r="C35" s="43"/>
      <c r="D35" s="107">
        <v>6</v>
      </c>
      <c r="E35" s="29" t="str">
        <f t="shared" si="13"/>
        <v xml:space="preserve"> </v>
      </c>
      <c r="F35" s="30">
        <f t="shared" si="13"/>
        <v>204</v>
      </c>
      <c r="G35" s="44"/>
      <c r="H35" s="44">
        <v>6</v>
      </c>
      <c r="I35" s="29" t="str">
        <f t="shared" si="14"/>
        <v xml:space="preserve"> </v>
      </c>
      <c r="J35" s="30">
        <f t="shared" si="14"/>
        <v>204</v>
      </c>
      <c r="K35" s="43"/>
      <c r="L35" s="44">
        <v>6</v>
      </c>
      <c r="M35" s="29" t="str">
        <f t="shared" si="15"/>
        <v xml:space="preserve"> </v>
      </c>
      <c r="N35" s="30">
        <f t="shared" si="15"/>
        <v>204</v>
      </c>
      <c r="O35" s="44"/>
      <c r="P35" s="44">
        <v>12</v>
      </c>
      <c r="Q35" s="29" t="str">
        <f t="shared" si="16"/>
        <v xml:space="preserve"> </v>
      </c>
      <c r="R35" s="30">
        <f t="shared" si="16"/>
        <v>384</v>
      </c>
      <c r="S35" s="116" t="str">
        <f t="shared" si="9"/>
        <v xml:space="preserve"> </v>
      </c>
      <c r="T35" s="29">
        <f t="shared" si="10"/>
        <v>30</v>
      </c>
      <c r="U35" s="29" t="str">
        <f t="shared" si="11"/>
        <v xml:space="preserve"> </v>
      </c>
      <c r="V35" s="30">
        <f t="shared" si="12"/>
        <v>996</v>
      </c>
    </row>
    <row r="36" spans="1:24" ht="15" customHeight="1" x14ac:dyDescent="0.2">
      <c r="A36" s="73"/>
      <c r="B36" s="35" t="s">
        <v>60</v>
      </c>
      <c r="C36" s="43"/>
      <c r="D36" s="44"/>
      <c r="E36" s="29"/>
      <c r="F36" s="30"/>
      <c r="G36" s="45"/>
      <c r="H36" s="44"/>
      <c r="I36" s="29"/>
      <c r="J36" s="30"/>
      <c r="K36" s="43"/>
      <c r="L36" s="44"/>
      <c r="M36" s="29"/>
      <c r="N36" s="30"/>
      <c r="O36" s="45"/>
      <c r="P36" s="44"/>
      <c r="Q36" s="29"/>
      <c r="R36" s="30"/>
      <c r="S36" s="116" t="str">
        <f t="shared" si="9"/>
        <v xml:space="preserve"> </v>
      </c>
      <c r="T36" s="29" t="str">
        <f t="shared" si="10"/>
        <v xml:space="preserve"> </v>
      </c>
      <c r="U36" s="29" t="str">
        <f t="shared" si="11"/>
        <v xml:space="preserve"> </v>
      </c>
      <c r="V36" s="30" t="str">
        <f t="shared" si="12"/>
        <v xml:space="preserve"> </v>
      </c>
    </row>
    <row r="37" spans="1:24" ht="15" customHeight="1" thickBot="1" x14ac:dyDescent="0.25">
      <c r="A37" s="73"/>
      <c r="B37" s="35" t="s">
        <v>88</v>
      </c>
      <c r="C37" s="43"/>
      <c r="D37" s="44"/>
      <c r="E37" s="29" t="str">
        <f t="shared" si="13"/>
        <v xml:space="preserve"> </v>
      </c>
      <c r="F37" s="30" t="str">
        <f t="shared" si="13"/>
        <v xml:space="preserve"> </v>
      </c>
      <c r="G37" s="45"/>
      <c r="H37" s="44"/>
      <c r="I37" s="29" t="str">
        <f t="shared" si="14"/>
        <v xml:space="preserve"> </v>
      </c>
      <c r="J37" s="30" t="str">
        <f t="shared" si="14"/>
        <v xml:space="preserve"> </v>
      </c>
      <c r="K37" s="43"/>
      <c r="L37" s="44"/>
      <c r="M37" s="29" t="str">
        <f t="shared" si="15"/>
        <v xml:space="preserve"> </v>
      </c>
      <c r="N37" s="30" t="str">
        <f t="shared" si="15"/>
        <v xml:space="preserve"> </v>
      </c>
      <c r="O37" s="45"/>
      <c r="P37" s="44"/>
      <c r="Q37" s="29" t="str">
        <f t="shared" si="16"/>
        <v xml:space="preserve"> </v>
      </c>
      <c r="R37" s="63" t="str">
        <f t="shared" si="16"/>
        <v xml:space="preserve"> </v>
      </c>
      <c r="S37" s="117" t="str">
        <f t="shared" si="9"/>
        <v xml:space="preserve"> </v>
      </c>
      <c r="T37" s="62" t="str">
        <f t="shared" si="10"/>
        <v xml:space="preserve"> </v>
      </c>
      <c r="U37" s="62" t="str">
        <f t="shared" si="11"/>
        <v xml:space="preserve"> </v>
      </c>
      <c r="V37" s="63" t="str">
        <f t="shared" si="12"/>
        <v xml:space="preserve"> </v>
      </c>
    </row>
    <row r="38" spans="1:24" ht="15" customHeight="1" thickBot="1" x14ac:dyDescent="0.25">
      <c r="A38" s="180" t="s">
        <v>17</v>
      </c>
      <c r="B38" s="181"/>
      <c r="C38" s="83">
        <f>SUM(C7:C18)</f>
        <v>20</v>
      </c>
      <c r="D38" s="15">
        <f>SUM(D7:D17)</f>
        <v>2</v>
      </c>
      <c r="E38" s="84">
        <f>SUM(E7:E18)</f>
        <v>680</v>
      </c>
      <c r="F38" s="16">
        <f>SUM(F7:F17)</f>
        <v>68</v>
      </c>
      <c r="G38" s="83">
        <f>SUM(G7:G18)</f>
        <v>16</v>
      </c>
      <c r="H38" s="15">
        <f>SUM(H7:H17)</f>
        <v>0</v>
      </c>
      <c r="I38" s="84">
        <f>SUM(I7:I18)</f>
        <v>544</v>
      </c>
      <c r="J38" s="16">
        <f>SUM(J7:J17)</f>
        <v>0</v>
      </c>
      <c r="K38" s="83">
        <f>SUM(K7:K18)</f>
        <v>10</v>
      </c>
      <c r="L38" s="15">
        <f>SUM(L7:L17)</f>
        <v>0</v>
      </c>
      <c r="M38" s="84">
        <f>SUM(M7:M18)</f>
        <v>340</v>
      </c>
      <c r="N38" s="16">
        <f>SUM(N7:N17)</f>
        <v>0</v>
      </c>
      <c r="O38" s="83">
        <f>SUM(O7:O19)</f>
        <v>8</v>
      </c>
      <c r="P38" s="15">
        <f>SUM(P7:P17)</f>
        <v>0</v>
      </c>
      <c r="Q38" s="84">
        <f>SUM(Q7:Q18)</f>
        <v>256</v>
      </c>
      <c r="R38" s="16">
        <f>SUM(R7:R17)</f>
        <v>0</v>
      </c>
      <c r="S38" s="109">
        <f>SUM(S7:S18)</f>
        <v>54</v>
      </c>
      <c r="T38" s="118">
        <f>SUM(T7:T17)</f>
        <v>2</v>
      </c>
      <c r="U38" s="110">
        <f>SUM(U7:U18)</f>
        <v>1820</v>
      </c>
      <c r="V38" s="119">
        <f>SUM(V7:V17)</f>
        <v>68</v>
      </c>
    </row>
    <row r="39" spans="1:24" ht="15" customHeight="1" thickBot="1" x14ac:dyDescent="0.25">
      <c r="A39" s="182" t="s">
        <v>18</v>
      </c>
      <c r="B39" s="183"/>
      <c r="C39" s="17">
        <f t="shared" ref="C39:V39" si="17">SUM(C22:C37)</f>
        <v>4</v>
      </c>
      <c r="D39" s="18">
        <f t="shared" si="17"/>
        <v>6</v>
      </c>
      <c r="E39" s="18">
        <f t="shared" si="17"/>
        <v>136</v>
      </c>
      <c r="F39" s="19">
        <f t="shared" si="17"/>
        <v>204</v>
      </c>
      <c r="G39" s="17">
        <f t="shared" si="17"/>
        <v>10</v>
      </c>
      <c r="H39" s="18">
        <f t="shared" si="17"/>
        <v>6</v>
      </c>
      <c r="I39" s="18">
        <f t="shared" si="17"/>
        <v>340</v>
      </c>
      <c r="J39" s="19">
        <f t="shared" si="17"/>
        <v>204</v>
      </c>
      <c r="K39" s="17">
        <f t="shared" si="17"/>
        <v>16</v>
      </c>
      <c r="L39" s="18">
        <f t="shared" si="17"/>
        <v>6</v>
      </c>
      <c r="M39" s="18">
        <f t="shared" si="17"/>
        <v>544</v>
      </c>
      <c r="N39" s="19">
        <f t="shared" si="17"/>
        <v>204</v>
      </c>
      <c r="O39" s="17">
        <v>12</v>
      </c>
      <c r="P39" s="18">
        <f t="shared" si="17"/>
        <v>12</v>
      </c>
      <c r="Q39" s="18">
        <f t="shared" si="17"/>
        <v>384</v>
      </c>
      <c r="R39" s="19">
        <f t="shared" si="17"/>
        <v>384</v>
      </c>
      <c r="S39" s="17">
        <f t="shared" si="17"/>
        <v>42</v>
      </c>
      <c r="T39" s="18">
        <f t="shared" si="17"/>
        <v>30</v>
      </c>
      <c r="U39" s="18">
        <f t="shared" si="17"/>
        <v>1404</v>
      </c>
      <c r="V39" s="19">
        <f t="shared" si="17"/>
        <v>996</v>
      </c>
    </row>
    <row r="40" spans="1:24" ht="15" customHeight="1" thickTop="1" thickBot="1" x14ac:dyDescent="0.25">
      <c r="A40" s="193" t="s">
        <v>19</v>
      </c>
      <c r="B40" s="194"/>
      <c r="C40" s="21">
        <f>C38+C39</f>
        <v>24</v>
      </c>
      <c r="D40" s="22">
        <f t="shared" ref="D40:V40" si="18">D38+D39</f>
        <v>8</v>
      </c>
      <c r="E40" s="22">
        <f t="shared" si="18"/>
        <v>816</v>
      </c>
      <c r="F40" s="23">
        <f t="shared" si="18"/>
        <v>272</v>
      </c>
      <c r="G40" s="21">
        <f t="shared" si="18"/>
        <v>26</v>
      </c>
      <c r="H40" s="22">
        <f t="shared" si="18"/>
        <v>6</v>
      </c>
      <c r="I40" s="22">
        <f t="shared" si="18"/>
        <v>884</v>
      </c>
      <c r="J40" s="23">
        <f t="shared" si="18"/>
        <v>204</v>
      </c>
      <c r="K40" s="21">
        <f t="shared" si="18"/>
        <v>26</v>
      </c>
      <c r="L40" s="22">
        <f t="shared" si="18"/>
        <v>6</v>
      </c>
      <c r="M40" s="22">
        <f t="shared" si="18"/>
        <v>884</v>
      </c>
      <c r="N40" s="23">
        <f t="shared" si="18"/>
        <v>204</v>
      </c>
      <c r="O40" s="21">
        <f t="shared" si="18"/>
        <v>20</v>
      </c>
      <c r="P40" s="22">
        <f t="shared" si="18"/>
        <v>12</v>
      </c>
      <c r="Q40" s="22">
        <f t="shared" si="18"/>
        <v>640</v>
      </c>
      <c r="R40" s="23">
        <f t="shared" si="18"/>
        <v>384</v>
      </c>
      <c r="S40" s="21">
        <f t="shared" si="18"/>
        <v>96</v>
      </c>
      <c r="T40" s="22">
        <f t="shared" si="18"/>
        <v>32</v>
      </c>
      <c r="U40" s="22">
        <f t="shared" si="18"/>
        <v>3224</v>
      </c>
      <c r="V40" s="23">
        <f t="shared" si="18"/>
        <v>1064</v>
      </c>
    </row>
    <row r="41" spans="1:24" ht="15" customHeight="1" thickTop="1" thickBot="1" x14ac:dyDescent="0.25">
      <c r="A41" s="195"/>
      <c r="B41" s="196"/>
      <c r="C41" s="191">
        <f>C40+D40</f>
        <v>32</v>
      </c>
      <c r="D41" s="198"/>
      <c r="E41" s="189">
        <f>E40+F40</f>
        <v>1088</v>
      </c>
      <c r="F41" s="197"/>
      <c r="G41" s="191">
        <f>G40+H40</f>
        <v>32</v>
      </c>
      <c r="H41" s="198"/>
      <c r="I41" s="189">
        <f>I40+J40</f>
        <v>1088</v>
      </c>
      <c r="J41" s="197"/>
      <c r="K41" s="191">
        <f>K40+L40</f>
        <v>32</v>
      </c>
      <c r="L41" s="198"/>
      <c r="M41" s="189">
        <f>SUM(M40:N40)</f>
        <v>1088</v>
      </c>
      <c r="N41" s="197"/>
      <c r="O41" s="191">
        <f>O40+P40</f>
        <v>32</v>
      </c>
      <c r="P41" s="198"/>
      <c r="Q41" s="189">
        <f>Q40+R40</f>
        <v>1024</v>
      </c>
      <c r="R41" s="197"/>
      <c r="S41" s="191">
        <f>S40+T40</f>
        <v>128</v>
      </c>
      <c r="T41" s="198"/>
      <c r="U41" s="189">
        <f>U40+V40</f>
        <v>4288</v>
      </c>
      <c r="V41" s="197"/>
    </row>
    <row r="42" spans="1:24" ht="15" customHeight="1" thickTop="1" x14ac:dyDescent="0.2">
      <c r="A42" s="25"/>
      <c r="B42" s="55"/>
      <c r="C42" s="26"/>
      <c r="D42" s="26"/>
      <c r="E42" s="26"/>
      <c r="F42" s="26"/>
      <c r="G42" s="26"/>
      <c r="H42" s="26"/>
      <c r="I42" s="26"/>
      <c r="J42" s="66"/>
      <c r="K42" s="26"/>
      <c r="L42" s="26"/>
      <c r="M42" s="26"/>
      <c r="N42" s="26"/>
      <c r="O42" s="26"/>
      <c r="P42" s="26"/>
      <c r="Q42" s="26"/>
      <c r="R42" s="26"/>
      <c r="S42" s="26"/>
      <c r="T42" s="9"/>
      <c r="U42" s="26"/>
      <c r="V42" s="9"/>
      <c r="W42" s="9"/>
      <c r="X42" s="9"/>
    </row>
    <row r="43" spans="1:24" ht="29.85" customHeight="1" x14ac:dyDescent="0.2">
      <c r="B43" s="188" t="s">
        <v>80</v>
      </c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2"/>
      <c r="X43" s="2"/>
    </row>
    <row r="44" spans="1:24" x14ac:dyDescent="0.2">
      <c r="B44" s="55" t="s">
        <v>89</v>
      </c>
    </row>
    <row r="45" spans="1:24" x14ac:dyDescent="0.2">
      <c r="B45" s="55" t="s">
        <v>90</v>
      </c>
    </row>
    <row r="46" spans="1:24" x14ac:dyDescent="0.2">
      <c r="B46" s="66" t="s">
        <v>93</v>
      </c>
    </row>
  </sheetData>
  <mergeCells count="34">
    <mergeCell ref="B43:V43"/>
    <mergeCell ref="A1:G1"/>
    <mergeCell ref="A2:G2"/>
    <mergeCell ref="A4:B5"/>
    <mergeCell ref="C4:F4"/>
    <mergeCell ref="G4:J4"/>
    <mergeCell ref="Q5:R5"/>
    <mergeCell ref="S5:T5"/>
    <mergeCell ref="U5:V5"/>
    <mergeCell ref="A6:B6"/>
    <mergeCell ref="K4:N4"/>
    <mergeCell ref="O4:R4"/>
    <mergeCell ref="S4:V4"/>
    <mergeCell ref="C5:D5"/>
    <mergeCell ref="E5:F5"/>
    <mergeCell ref="G5:H5"/>
    <mergeCell ref="I5:J5"/>
    <mergeCell ref="K5:L5"/>
    <mergeCell ref="M5:N5"/>
    <mergeCell ref="O5:P5"/>
    <mergeCell ref="C41:D41"/>
    <mergeCell ref="E41:F41"/>
    <mergeCell ref="G41:H41"/>
    <mergeCell ref="I41:J41"/>
    <mergeCell ref="A21:B21"/>
    <mergeCell ref="A38:B38"/>
    <mergeCell ref="A39:B39"/>
    <mergeCell ref="A40:B41"/>
    <mergeCell ref="S41:T41"/>
    <mergeCell ref="U41:V41"/>
    <mergeCell ref="K41:L41"/>
    <mergeCell ref="M41:N41"/>
    <mergeCell ref="O41:P41"/>
    <mergeCell ref="Q41:R41"/>
  </mergeCells>
  <phoneticPr fontId="0" type="noConversion"/>
  <printOptions horizontalCentered="1" verticalCentered="1"/>
  <pageMargins left="0.2" right="0.2" top="0.2" bottom="0.2" header="0" footer="0"/>
  <pageSetup paperSize="9" scale="83" orientation="landscape" horizontalDpi="300" verticalDpi="300" r:id="rId1"/>
  <headerFooter alignWithMargins="0"/>
  <ignoredErrors>
    <ignoredError sqref="R8 R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workbookViewId="0">
      <selection activeCell="A2" sqref="A2:G2"/>
    </sheetView>
  </sheetViews>
  <sheetFormatPr defaultRowHeight="12.75" x14ac:dyDescent="0.2"/>
  <cols>
    <col min="1" max="1" width="3.7109375" customWidth="1"/>
    <col min="2" max="2" width="36" customWidth="1"/>
    <col min="3" max="22" width="6.28515625" customWidth="1"/>
  </cols>
  <sheetData>
    <row r="1" spans="1:23" x14ac:dyDescent="0.2">
      <c r="A1" s="203" t="s">
        <v>21</v>
      </c>
      <c r="B1" s="163"/>
      <c r="C1" s="163"/>
      <c r="D1" s="163"/>
      <c r="E1" s="163"/>
      <c r="F1" s="163"/>
      <c r="G1" s="16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1"/>
      <c r="V1" s="2"/>
    </row>
    <row r="2" spans="1:23" x14ac:dyDescent="0.2">
      <c r="A2" s="204" t="s">
        <v>70</v>
      </c>
      <c r="B2" s="161"/>
      <c r="C2" s="161"/>
      <c r="D2" s="161"/>
      <c r="E2" s="161"/>
      <c r="F2" s="161"/>
      <c r="G2" s="161"/>
      <c r="H2" s="1"/>
      <c r="I2" s="1"/>
      <c r="J2" s="159"/>
      <c r="K2" s="1"/>
      <c r="L2" s="1"/>
      <c r="M2" s="157"/>
      <c r="N2" s="1"/>
      <c r="O2" s="1"/>
      <c r="P2" s="1"/>
      <c r="Q2" s="1"/>
      <c r="R2" s="1"/>
      <c r="S2" s="1"/>
      <c r="T2" s="2"/>
      <c r="U2" s="1"/>
      <c r="V2" s="2"/>
    </row>
    <row r="3" spans="1:23" ht="13.5" thickBot="1" x14ac:dyDescent="0.25">
      <c r="A3" s="121"/>
      <c r="B3" s="7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1"/>
      <c r="V3" s="2"/>
    </row>
    <row r="4" spans="1:23" ht="13.5" thickTop="1" x14ac:dyDescent="0.2">
      <c r="A4" s="164" t="s">
        <v>0</v>
      </c>
      <c r="B4" s="165"/>
      <c r="C4" s="168" t="s">
        <v>1</v>
      </c>
      <c r="D4" s="169"/>
      <c r="E4" s="169"/>
      <c r="F4" s="170"/>
      <c r="G4" s="171" t="s">
        <v>2</v>
      </c>
      <c r="H4" s="169"/>
      <c r="I4" s="169"/>
      <c r="J4" s="169"/>
      <c r="K4" s="168" t="s">
        <v>3</v>
      </c>
      <c r="L4" s="169"/>
      <c r="M4" s="169"/>
      <c r="N4" s="170"/>
      <c r="O4" s="171" t="s">
        <v>4</v>
      </c>
      <c r="P4" s="169"/>
      <c r="Q4" s="169"/>
      <c r="R4" s="169"/>
      <c r="S4" s="174" t="s">
        <v>5</v>
      </c>
      <c r="T4" s="175"/>
      <c r="U4" s="175"/>
      <c r="V4" s="176"/>
    </row>
    <row r="5" spans="1:23" x14ac:dyDescent="0.2">
      <c r="A5" s="166"/>
      <c r="B5" s="167"/>
      <c r="C5" s="177" t="s">
        <v>6</v>
      </c>
      <c r="D5" s="178"/>
      <c r="E5" s="172" t="s">
        <v>7</v>
      </c>
      <c r="F5" s="173"/>
      <c r="G5" s="179" t="s">
        <v>6</v>
      </c>
      <c r="H5" s="178"/>
      <c r="I5" s="172" t="s">
        <v>7</v>
      </c>
      <c r="J5" s="179"/>
      <c r="K5" s="177" t="s">
        <v>6</v>
      </c>
      <c r="L5" s="178"/>
      <c r="M5" s="172" t="s">
        <v>7</v>
      </c>
      <c r="N5" s="173"/>
      <c r="O5" s="179" t="s">
        <v>6</v>
      </c>
      <c r="P5" s="178"/>
      <c r="Q5" s="172" t="s">
        <v>7</v>
      </c>
      <c r="R5" s="179"/>
      <c r="S5" s="177" t="s">
        <v>6</v>
      </c>
      <c r="T5" s="178"/>
      <c r="U5" s="172" t="s">
        <v>7</v>
      </c>
      <c r="V5" s="173"/>
    </row>
    <row r="6" spans="1:23" ht="13.5" thickBot="1" x14ac:dyDescent="0.25">
      <c r="A6" s="200" t="s">
        <v>8</v>
      </c>
      <c r="B6" s="201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3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8" t="s">
        <v>9</v>
      </c>
      <c r="P6" s="6" t="s">
        <v>10</v>
      </c>
      <c r="Q6" s="6" t="s">
        <v>9</v>
      </c>
      <c r="R6" s="3" t="s">
        <v>10</v>
      </c>
      <c r="S6" s="112" t="s">
        <v>9</v>
      </c>
      <c r="T6" s="113" t="s">
        <v>10</v>
      </c>
      <c r="U6" s="113" t="s">
        <v>9</v>
      </c>
      <c r="V6" s="114" t="s">
        <v>10</v>
      </c>
    </row>
    <row r="7" spans="1:23" x14ac:dyDescent="0.2">
      <c r="A7" s="72">
        <v>1</v>
      </c>
      <c r="B7" s="48" t="s">
        <v>11</v>
      </c>
      <c r="C7" s="33">
        <v>3</v>
      </c>
      <c r="D7" s="34"/>
      <c r="E7" s="27">
        <f>IF(C7&gt;0,C7*34, " ")</f>
        <v>102</v>
      </c>
      <c r="F7" s="28" t="str">
        <f>IF(D7&gt;0,D7*34, " ")</f>
        <v xml:space="preserve"> </v>
      </c>
      <c r="G7" s="39">
        <v>3</v>
      </c>
      <c r="H7" s="34"/>
      <c r="I7" s="27">
        <f>IF(G7&gt;0,G7*34, " ")</f>
        <v>102</v>
      </c>
      <c r="J7" s="28" t="str">
        <f>IF(H7&gt;0,H7*34, " ")</f>
        <v xml:space="preserve"> </v>
      </c>
      <c r="K7" s="33">
        <v>3</v>
      </c>
      <c r="L7" s="34"/>
      <c r="M7" s="27">
        <f>IF(K7&gt;0,K7*34, " ")</f>
        <v>102</v>
      </c>
      <c r="N7" s="28" t="str">
        <f>IF(L7&gt;0,L7*34, " ")</f>
        <v xml:space="preserve"> </v>
      </c>
      <c r="O7" s="39">
        <v>3</v>
      </c>
      <c r="P7" s="34"/>
      <c r="Q7" s="27">
        <f>IF(O7&gt;0, O7*32, " ")</f>
        <v>96</v>
      </c>
      <c r="R7" s="28" t="str">
        <f>IF(P7&gt;0,P7*32, " ")</f>
        <v xml:space="preserve"> </v>
      </c>
      <c r="S7" s="115">
        <f>SUM(C7,G7,K7,O7)</f>
        <v>12</v>
      </c>
      <c r="T7" s="31"/>
      <c r="U7" s="31">
        <f>SUM(E7,I7,M7,Q7)</f>
        <v>402</v>
      </c>
      <c r="V7" s="74"/>
      <c r="W7" s="156"/>
    </row>
    <row r="8" spans="1:23" x14ac:dyDescent="0.2">
      <c r="A8" s="72">
        <v>2</v>
      </c>
      <c r="B8" s="49" t="s">
        <v>12</v>
      </c>
      <c r="C8" s="36">
        <v>2</v>
      </c>
      <c r="D8" s="37"/>
      <c r="E8" s="29">
        <f>IF(C8&gt;0,C8*34, " ")</f>
        <v>68</v>
      </c>
      <c r="F8" s="30" t="str">
        <f>IF(D8&gt;0,D8*34, " ")</f>
        <v xml:space="preserve"> </v>
      </c>
      <c r="G8" s="40">
        <v>2</v>
      </c>
      <c r="H8" s="37"/>
      <c r="I8" s="29">
        <f>IF(G8&gt;0,G8*34, " ")</f>
        <v>68</v>
      </c>
      <c r="J8" s="30" t="str">
        <f>IF(H8&gt;0,H8*34, " ")</f>
        <v xml:space="preserve"> </v>
      </c>
      <c r="K8" s="36">
        <v>2</v>
      </c>
      <c r="L8" s="37"/>
      <c r="M8" s="29">
        <f>IF(K8&gt;0,K8*34, " ")</f>
        <v>68</v>
      </c>
      <c r="N8" s="30" t="str">
        <f>IF(L8&gt;0,L8*34, " ")</f>
        <v xml:space="preserve"> </v>
      </c>
      <c r="O8" s="40">
        <v>2</v>
      </c>
      <c r="P8" s="37"/>
      <c r="Q8" s="29">
        <f>IF(O8&gt;0,O8*32, " ")</f>
        <v>64</v>
      </c>
      <c r="R8" s="30" t="str">
        <f>IF(P8&gt;0,P8*34, " ")</f>
        <v xml:space="preserve"> </v>
      </c>
      <c r="S8" s="115">
        <f t="shared" ref="S8:S19" si="0">SUM(C8,G8,K8,O8)</f>
        <v>8</v>
      </c>
      <c r="T8" s="31"/>
      <c r="U8" s="31">
        <f t="shared" ref="U8:U19" si="1">SUM(E8,I8,M8,Q8)</f>
        <v>268</v>
      </c>
      <c r="V8" s="74"/>
      <c r="W8" s="156"/>
    </row>
    <row r="9" spans="1:23" x14ac:dyDescent="0.2">
      <c r="A9" s="72">
        <v>3</v>
      </c>
      <c r="B9" s="49" t="s">
        <v>14</v>
      </c>
      <c r="C9" s="36">
        <v>2</v>
      </c>
      <c r="D9" s="37"/>
      <c r="E9" s="29">
        <f t="shared" ref="E9:F18" si="2">IF(C9&gt;0,C9*34, " ")</f>
        <v>68</v>
      </c>
      <c r="F9" s="30" t="str">
        <f t="shared" si="2"/>
        <v xml:space="preserve"> </v>
      </c>
      <c r="G9" s="37">
        <v>2</v>
      </c>
      <c r="H9" s="37"/>
      <c r="I9" s="29">
        <f t="shared" ref="I9:J18" si="3">IF(G9&gt;0,G9*34, " ")</f>
        <v>68</v>
      </c>
      <c r="J9" s="30" t="str">
        <f t="shared" si="3"/>
        <v xml:space="preserve"> </v>
      </c>
      <c r="K9" s="36">
        <v>2</v>
      </c>
      <c r="L9" s="37"/>
      <c r="M9" s="29">
        <f t="shared" ref="M9:N19" si="4">IF(K9&gt;0,K9*34, " ")</f>
        <v>68</v>
      </c>
      <c r="N9" s="30" t="str">
        <f t="shared" si="4"/>
        <v xml:space="preserve"> </v>
      </c>
      <c r="O9" s="40">
        <v>2</v>
      </c>
      <c r="P9" s="37"/>
      <c r="Q9" s="29">
        <f t="shared" ref="Q9:R19" si="5">IF(O9&gt;0,O9*32, " ")</f>
        <v>64</v>
      </c>
      <c r="R9" s="30" t="str">
        <f t="shared" si="5"/>
        <v xml:space="preserve"> </v>
      </c>
      <c r="S9" s="115">
        <f t="shared" si="0"/>
        <v>8</v>
      </c>
      <c r="T9" s="31"/>
      <c r="U9" s="31">
        <f t="shared" si="1"/>
        <v>268</v>
      </c>
      <c r="V9" s="74"/>
      <c r="W9" s="156"/>
    </row>
    <row r="10" spans="1:23" x14ac:dyDescent="0.2">
      <c r="A10" s="72">
        <v>4</v>
      </c>
      <c r="B10" s="50" t="s">
        <v>15</v>
      </c>
      <c r="C10" s="36">
        <v>2</v>
      </c>
      <c r="D10" s="37"/>
      <c r="E10" s="29">
        <f t="shared" si="2"/>
        <v>68</v>
      </c>
      <c r="F10" s="30" t="str">
        <f t="shared" si="2"/>
        <v xml:space="preserve"> </v>
      </c>
      <c r="G10" s="37">
        <v>2</v>
      </c>
      <c r="H10" s="37"/>
      <c r="I10" s="29">
        <f t="shared" si="3"/>
        <v>68</v>
      </c>
      <c r="J10" s="30" t="str">
        <f t="shared" si="3"/>
        <v xml:space="preserve"> </v>
      </c>
      <c r="K10" s="36">
        <v>2</v>
      </c>
      <c r="L10" s="37"/>
      <c r="M10" s="29">
        <f t="shared" si="4"/>
        <v>68</v>
      </c>
      <c r="N10" s="30" t="str">
        <f t="shared" si="4"/>
        <v xml:space="preserve"> </v>
      </c>
      <c r="O10" s="40"/>
      <c r="P10" s="37"/>
      <c r="Q10" s="29" t="str">
        <f t="shared" si="5"/>
        <v xml:space="preserve"> </v>
      </c>
      <c r="R10" s="30" t="str">
        <f t="shared" si="5"/>
        <v xml:space="preserve"> </v>
      </c>
      <c r="S10" s="115">
        <f t="shared" si="0"/>
        <v>6</v>
      </c>
      <c r="T10" s="31"/>
      <c r="U10" s="31">
        <f t="shared" si="1"/>
        <v>204</v>
      </c>
      <c r="V10" s="74"/>
      <c r="W10" s="156"/>
    </row>
    <row r="11" spans="1:23" x14ac:dyDescent="0.2">
      <c r="A11" s="72">
        <v>5</v>
      </c>
      <c r="B11" s="50" t="s">
        <v>20</v>
      </c>
      <c r="C11" s="36"/>
      <c r="D11" s="37">
        <v>2</v>
      </c>
      <c r="E11" s="29" t="str">
        <f t="shared" si="2"/>
        <v xml:space="preserve"> </v>
      </c>
      <c r="F11" s="30">
        <f t="shared" si="2"/>
        <v>68</v>
      </c>
      <c r="G11" s="37"/>
      <c r="H11" s="37"/>
      <c r="I11" s="29" t="str">
        <f t="shared" si="3"/>
        <v xml:space="preserve"> </v>
      </c>
      <c r="J11" s="30" t="str">
        <f t="shared" si="3"/>
        <v xml:space="preserve"> </v>
      </c>
      <c r="K11" s="36"/>
      <c r="L11" s="37"/>
      <c r="M11" s="29" t="str">
        <f t="shared" si="4"/>
        <v xml:space="preserve"> </v>
      </c>
      <c r="N11" s="30" t="str">
        <f t="shared" si="4"/>
        <v xml:space="preserve"> </v>
      </c>
      <c r="O11" s="40"/>
      <c r="P11" s="37"/>
      <c r="Q11" s="29" t="str">
        <f t="shared" si="5"/>
        <v xml:space="preserve"> </v>
      </c>
      <c r="R11" s="30" t="str">
        <f t="shared" si="5"/>
        <v xml:space="preserve"> </v>
      </c>
      <c r="S11" s="115"/>
      <c r="T11" s="31">
        <f t="shared" ref="T11" si="6">SUM(D11,H11,L11,P11)</f>
        <v>2</v>
      </c>
      <c r="U11" s="31"/>
      <c r="V11" s="74">
        <f t="shared" ref="V11" si="7">SUM(F11,J11,N11,R11)</f>
        <v>68</v>
      </c>
    </row>
    <row r="12" spans="1:23" x14ac:dyDescent="0.2">
      <c r="A12" s="72">
        <v>6</v>
      </c>
      <c r="B12" s="49" t="s">
        <v>13</v>
      </c>
      <c r="C12" s="36">
        <v>2</v>
      </c>
      <c r="D12" s="37"/>
      <c r="E12" s="29">
        <f t="shared" si="2"/>
        <v>68</v>
      </c>
      <c r="F12" s="30" t="str">
        <f t="shared" si="2"/>
        <v xml:space="preserve"> </v>
      </c>
      <c r="G12" s="37"/>
      <c r="H12" s="37"/>
      <c r="I12" s="29" t="str">
        <f t="shared" si="3"/>
        <v xml:space="preserve"> </v>
      </c>
      <c r="J12" s="30" t="str">
        <f t="shared" si="3"/>
        <v xml:space="preserve"> </v>
      </c>
      <c r="K12" s="36"/>
      <c r="L12" s="37"/>
      <c r="M12" s="29" t="str">
        <f t="shared" si="4"/>
        <v xml:space="preserve"> </v>
      </c>
      <c r="N12" s="30" t="str">
        <f t="shared" si="4"/>
        <v xml:space="preserve"> </v>
      </c>
      <c r="O12" s="40"/>
      <c r="P12" s="37"/>
      <c r="Q12" s="29" t="str">
        <f t="shared" si="5"/>
        <v xml:space="preserve"> </v>
      </c>
      <c r="R12" s="30" t="str">
        <f t="shared" si="5"/>
        <v xml:space="preserve"> </v>
      </c>
      <c r="S12" s="115">
        <f t="shared" si="0"/>
        <v>2</v>
      </c>
      <c r="T12" s="31"/>
      <c r="U12" s="31">
        <f t="shared" si="1"/>
        <v>68</v>
      </c>
      <c r="V12" s="74"/>
      <c r="W12" s="156"/>
    </row>
    <row r="13" spans="1:23" x14ac:dyDescent="0.2">
      <c r="A13" s="72">
        <v>7</v>
      </c>
      <c r="B13" s="35" t="s">
        <v>53</v>
      </c>
      <c r="C13" s="36">
        <v>2</v>
      </c>
      <c r="D13" s="37"/>
      <c r="E13" s="29">
        <f t="shared" si="2"/>
        <v>68</v>
      </c>
      <c r="F13" s="30"/>
      <c r="G13" s="37"/>
      <c r="H13" s="37"/>
      <c r="I13" s="29" t="str">
        <f t="shared" si="3"/>
        <v xml:space="preserve"> </v>
      </c>
      <c r="J13" s="30"/>
      <c r="K13" s="36"/>
      <c r="L13" s="37"/>
      <c r="M13" s="29" t="str">
        <f t="shared" si="4"/>
        <v xml:space="preserve"> </v>
      </c>
      <c r="N13" s="30"/>
      <c r="O13" s="40"/>
      <c r="P13" s="37"/>
      <c r="Q13" s="29" t="str">
        <f t="shared" si="5"/>
        <v xml:space="preserve"> </v>
      </c>
      <c r="R13" s="30"/>
      <c r="S13" s="115">
        <f t="shared" si="0"/>
        <v>2</v>
      </c>
      <c r="T13" s="31"/>
      <c r="U13" s="31">
        <f t="shared" si="1"/>
        <v>68</v>
      </c>
      <c r="V13" s="74"/>
      <c r="W13" s="156"/>
    </row>
    <row r="14" spans="1:23" x14ac:dyDescent="0.2">
      <c r="A14" s="72">
        <v>10</v>
      </c>
      <c r="B14" s="49" t="s">
        <v>76</v>
      </c>
      <c r="C14" s="36"/>
      <c r="D14" s="37"/>
      <c r="E14" s="29" t="str">
        <f t="shared" si="2"/>
        <v xml:space="preserve"> </v>
      </c>
      <c r="F14" s="30" t="str">
        <f t="shared" si="2"/>
        <v xml:space="preserve"> </v>
      </c>
      <c r="G14" s="37"/>
      <c r="H14" s="37"/>
      <c r="I14" s="29" t="str">
        <f t="shared" si="3"/>
        <v xml:space="preserve"> </v>
      </c>
      <c r="J14" s="30" t="str">
        <f t="shared" si="3"/>
        <v xml:space="preserve"> </v>
      </c>
      <c r="K14" s="36">
        <v>2</v>
      </c>
      <c r="L14" s="37"/>
      <c r="M14" s="29">
        <f t="shared" si="4"/>
        <v>68</v>
      </c>
      <c r="N14" s="30" t="str">
        <f t="shared" si="4"/>
        <v xml:space="preserve"> </v>
      </c>
      <c r="O14" s="40"/>
      <c r="P14" s="37"/>
      <c r="Q14" s="29" t="str">
        <f t="shared" si="5"/>
        <v xml:space="preserve"> </v>
      </c>
      <c r="R14" s="30" t="str">
        <f t="shared" si="5"/>
        <v xml:space="preserve"> </v>
      </c>
      <c r="S14" s="115">
        <f t="shared" si="0"/>
        <v>2</v>
      </c>
      <c r="T14" s="31"/>
      <c r="U14" s="31">
        <f t="shared" si="1"/>
        <v>68</v>
      </c>
      <c r="V14" s="74"/>
    </row>
    <row r="15" spans="1:23" x14ac:dyDescent="0.2">
      <c r="A15" s="72">
        <v>11</v>
      </c>
      <c r="B15" s="35" t="s">
        <v>56</v>
      </c>
      <c r="C15" s="36">
        <v>2</v>
      </c>
      <c r="D15" s="37"/>
      <c r="E15" s="29">
        <f t="shared" si="2"/>
        <v>68</v>
      </c>
      <c r="F15" s="30" t="str">
        <f t="shared" si="2"/>
        <v xml:space="preserve"> </v>
      </c>
      <c r="G15" s="37">
        <v>2</v>
      </c>
      <c r="H15" s="37"/>
      <c r="I15" s="29">
        <f t="shared" si="3"/>
        <v>68</v>
      </c>
      <c r="J15" s="30" t="str">
        <f t="shared" si="3"/>
        <v xml:space="preserve"> </v>
      </c>
      <c r="K15" s="36"/>
      <c r="L15" s="37"/>
      <c r="M15" s="29" t="str">
        <f t="shared" si="4"/>
        <v xml:space="preserve"> </v>
      </c>
      <c r="N15" s="30" t="str">
        <f t="shared" si="4"/>
        <v xml:space="preserve"> </v>
      </c>
      <c r="O15" s="40"/>
      <c r="P15" s="37"/>
      <c r="Q15" s="29" t="str">
        <f t="shared" si="5"/>
        <v xml:space="preserve"> </v>
      </c>
      <c r="R15" s="30" t="str">
        <f t="shared" si="5"/>
        <v xml:space="preserve"> </v>
      </c>
      <c r="S15" s="115">
        <f t="shared" si="0"/>
        <v>4</v>
      </c>
      <c r="T15" s="31"/>
      <c r="U15" s="31">
        <f t="shared" si="1"/>
        <v>136</v>
      </c>
      <c r="V15" s="74"/>
      <c r="W15" s="156"/>
    </row>
    <row r="16" spans="1:23" x14ac:dyDescent="0.2">
      <c r="A16" s="72">
        <v>12</v>
      </c>
      <c r="B16" s="35" t="s">
        <v>57</v>
      </c>
      <c r="C16" s="36">
        <v>2</v>
      </c>
      <c r="D16" s="37"/>
      <c r="E16" s="29">
        <f t="shared" si="2"/>
        <v>68</v>
      </c>
      <c r="F16" s="30" t="str">
        <f t="shared" si="2"/>
        <v xml:space="preserve"> </v>
      </c>
      <c r="G16" s="37">
        <v>2</v>
      </c>
      <c r="H16" s="37"/>
      <c r="I16" s="29">
        <f t="shared" si="3"/>
        <v>68</v>
      </c>
      <c r="J16" s="30" t="str">
        <f t="shared" si="3"/>
        <v xml:space="preserve"> </v>
      </c>
      <c r="K16" s="36"/>
      <c r="L16" s="37"/>
      <c r="M16" s="29" t="str">
        <f t="shared" si="4"/>
        <v xml:space="preserve"> </v>
      </c>
      <c r="N16" s="30" t="str">
        <f t="shared" si="4"/>
        <v xml:space="preserve"> </v>
      </c>
      <c r="O16" s="40"/>
      <c r="P16" s="37"/>
      <c r="Q16" s="29" t="str">
        <f t="shared" si="5"/>
        <v xml:space="preserve"> </v>
      </c>
      <c r="R16" s="30" t="str">
        <f t="shared" si="5"/>
        <v xml:space="preserve"> </v>
      </c>
      <c r="S16" s="115">
        <f t="shared" si="0"/>
        <v>4</v>
      </c>
      <c r="T16" s="31"/>
      <c r="U16" s="31">
        <f t="shared" si="1"/>
        <v>136</v>
      </c>
      <c r="V16" s="74"/>
      <c r="W16" s="156"/>
    </row>
    <row r="17" spans="1:24" x14ac:dyDescent="0.2">
      <c r="A17" s="72">
        <v>13</v>
      </c>
      <c r="B17" s="49" t="s">
        <v>78</v>
      </c>
      <c r="C17" s="36">
        <v>1</v>
      </c>
      <c r="D17" s="37"/>
      <c r="E17" s="29">
        <f t="shared" si="2"/>
        <v>34</v>
      </c>
      <c r="F17" s="30"/>
      <c r="G17" s="37">
        <v>1</v>
      </c>
      <c r="H17" s="37"/>
      <c r="I17" s="29">
        <f t="shared" si="3"/>
        <v>34</v>
      </c>
      <c r="J17" s="30"/>
      <c r="K17" s="36">
        <v>1</v>
      </c>
      <c r="L17" s="37"/>
      <c r="M17" s="29">
        <f t="shared" si="4"/>
        <v>34</v>
      </c>
      <c r="N17" s="30"/>
      <c r="O17" s="40">
        <v>1</v>
      </c>
      <c r="P17" s="37"/>
      <c r="Q17" s="29">
        <f t="shared" si="5"/>
        <v>32</v>
      </c>
      <c r="R17" s="30"/>
      <c r="S17" s="136">
        <f t="shared" si="0"/>
        <v>4</v>
      </c>
      <c r="T17" s="29"/>
      <c r="U17" s="29">
        <f t="shared" si="1"/>
        <v>134</v>
      </c>
      <c r="V17" s="30"/>
      <c r="W17" s="156"/>
    </row>
    <row r="18" spans="1:24" x14ac:dyDescent="0.2">
      <c r="A18" s="72">
        <v>14</v>
      </c>
      <c r="B18" s="101" t="s">
        <v>77</v>
      </c>
      <c r="C18" s="36">
        <v>1</v>
      </c>
      <c r="D18" s="37"/>
      <c r="E18" s="29">
        <f t="shared" si="2"/>
        <v>34</v>
      </c>
      <c r="F18" s="30"/>
      <c r="G18" s="37">
        <v>1</v>
      </c>
      <c r="H18" s="37"/>
      <c r="I18" s="29">
        <f t="shared" si="3"/>
        <v>34</v>
      </c>
      <c r="J18" s="30"/>
      <c r="K18" s="36"/>
      <c r="L18" s="37"/>
      <c r="M18" s="29" t="str">
        <f t="shared" si="4"/>
        <v xml:space="preserve"> </v>
      </c>
      <c r="N18" s="30"/>
      <c r="O18" s="40"/>
      <c r="P18" s="37"/>
      <c r="Q18" s="29" t="str">
        <f t="shared" si="5"/>
        <v xml:space="preserve"> </v>
      </c>
      <c r="R18" s="30"/>
      <c r="S18" s="115">
        <f t="shared" si="0"/>
        <v>2</v>
      </c>
      <c r="T18" s="31"/>
      <c r="U18" s="31">
        <f t="shared" si="1"/>
        <v>68</v>
      </c>
      <c r="V18" s="74"/>
      <c r="W18" s="156"/>
      <c r="X18" s="156"/>
    </row>
    <row r="19" spans="1:24" ht="13.5" thickBot="1" x14ac:dyDescent="0.25">
      <c r="A19" s="72">
        <v>15</v>
      </c>
      <c r="B19" s="35" t="s">
        <v>79</v>
      </c>
      <c r="C19" s="36"/>
      <c r="D19" s="37"/>
      <c r="E19" s="29" t="str">
        <f>IF(C19&gt;0,C19*34, " ")</f>
        <v xml:space="preserve"> </v>
      </c>
      <c r="F19" s="30"/>
      <c r="G19" s="37"/>
      <c r="H19" s="37"/>
      <c r="I19" s="29"/>
      <c r="J19" s="30"/>
      <c r="K19" s="36">
        <v>1</v>
      </c>
      <c r="L19" s="37"/>
      <c r="M19" s="29">
        <f t="shared" si="4"/>
        <v>34</v>
      </c>
      <c r="N19" s="30"/>
      <c r="O19" s="40">
        <v>1</v>
      </c>
      <c r="P19" s="37"/>
      <c r="Q19" s="29">
        <f t="shared" si="5"/>
        <v>32</v>
      </c>
      <c r="R19" s="30"/>
      <c r="S19" s="115">
        <f t="shared" si="0"/>
        <v>2</v>
      </c>
      <c r="T19" s="31"/>
      <c r="U19" s="31">
        <f t="shared" si="1"/>
        <v>66</v>
      </c>
      <c r="V19" s="74"/>
      <c r="W19" s="156"/>
      <c r="X19" s="156"/>
    </row>
    <row r="20" spans="1:24" ht="13.5" thickBot="1" x14ac:dyDescent="0.25">
      <c r="A20" s="184" t="s">
        <v>16</v>
      </c>
      <c r="B20" s="199"/>
      <c r="C20" s="10" t="s">
        <v>9</v>
      </c>
      <c r="D20" s="11" t="s">
        <v>10</v>
      </c>
      <c r="E20" s="11" t="s">
        <v>9</v>
      </c>
      <c r="F20" s="12" t="s">
        <v>10</v>
      </c>
      <c r="G20" s="13" t="s">
        <v>9</v>
      </c>
      <c r="H20" s="11" t="s">
        <v>10</v>
      </c>
      <c r="I20" s="11" t="s">
        <v>9</v>
      </c>
      <c r="J20" s="14" t="s">
        <v>10</v>
      </c>
      <c r="K20" s="10" t="s">
        <v>9</v>
      </c>
      <c r="L20" s="11" t="s">
        <v>10</v>
      </c>
      <c r="M20" s="11" t="s">
        <v>9</v>
      </c>
      <c r="N20" s="12" t="s">
        <v>10</v>
      </c>
      <c r="O20" s="13" t="s">
        <v>9</v>
      </c>
      <c r="P20" s="11" t="s">
        <v>10</v>
      </c>
      <c r="Q20" s="11" t="s">
        <v>9</v>
      </c>
      <c r="R20" s="12" t="s">
        <v>10</v>
      </c>
      <c r="S20" s="10" t="s">
        <v>9</v>
      </c>
      <c r="T20" s="11" t="s">
        <v>10</v>
      </c>
      <c r="U20" s="11" t="s">
        <v>9</v>
      </c>
      <c r="V20" s="146" t="s">
        <v>10</v>
      </c>
      <c r="W20" s="156"/>
      <c r="X20" s="156"/>
    </row>
    <row r="21" spans="1:24" x14ac:dyDescent="0.2">
      <c r="A21" s="72">
        <v>1</v>
      </c>
      <c r="B21" s="53" t="s">
        <v>32</v>
      </c>
      <c r="C21" s="56">
        <v>2</v>
      </c>
      <c r="D21" s="42">
        <v>2</v>
      </c>
      <c r="E21" s="27">
        <f>IF(C21&gt;0,C21*34, " ")</f>
        <v>68</v>
      </c>
      <c r="F21" s="28">
        <f>IF(D21&gt;0,D21*34, " ")</f>
        <v>68</v>
      </c>
      <c r="G21" s="42">
        <v>2</v>
      </c>
      <c r="H21" s="42"/>
      <c r="I21" s="27">
        <f>IF(G21&gt;0,G21*34, " ")</f>
        <v>68</v>
      </c>
      <c r="J21" s="28" t="str">
        <f>IF(H21&gt;0,H21*34, " ")</f>
        <v xml:space="preserve"> </v>
      </c>
      <c r="K21" s="46">
        <v>4</v>
      </c>
      <c r="L21" s="47"/>
      <c r="M21" s="27">
        <f>IF(K21&gt;0,K21*34, " ")</f>
        <v>136</v>
      </c>
      <c r="N21" s="28" t="str">
        <f>IF(L21&gt;0,L21*34, " ")</f>
        <v xml:space="preserve"> </v>
      </c>
      <c r="O21" s="46">
        <v>2</v>
      </c>
      <c r="P21" s="47"/>
      <c r="Q21" s="27">
        <f>IF(O21&gt;0, O21*32, " ")</f>
        <v>64</v>
      </c>
      <c r="R21" s="28" t="str">
        <f>IF(P21&gt;0,P21*32, " ")</f>
        <v xml:space="preserve"> </v>
      </c>
      <c r="S21" s="140">
        <f>SUM(C21,G21,K21,O21)</f>
        <v>10</v>
      </c>
      <c r="T21" s="31">
        <f>SUM(D21,H21,L21,P21)</f>
        <v>2</v>
      </c>
      <c r="U21" s="31">
        <f>SUM(E21,I21,M21,Q21)</f>
        <v>336</v>
      </c>
      <c r="V21" s="142">
        <f>SUM(F21,J21,N21,R21)</f>
        <v>68</v>
      </c>
      <c r="W21" s="156"/>
    </row>
    <row r="22" spans="1:24" x14ac:dyDescent="0.2">
      <c r="A22" s="73">
        <v>2</v>
      </c>
      <c r="B22" s="54" t="s">
        <v>38</v>
      </c>
      <c r="C22" s="56">
        <v>2</v>
      </c>
      <c r="D22" s="104"/>
      <c r="E22" s="29">
        <f>IF(C22&gt;0,C22*34, " ")</f>
        <v>68</v>
      </c>
      <c r="F22" s="30" t="str">
        <f>IF(D22&gt;0,D22*34, " ")</f>
        <v xml:space="preserve"> </v>
      </c>
      <c r="G22" s="44">
        <v>2</v>
      </c>
      <c r="H22" s="44"/>
      <c r="I22" s="29">
        <f>IF(G22&gt;0,G22*34, " ")</f>
        <v>68</v>
      </c>
      <c r="J22" s="30" t="str">
        <f>IF(H22&gt;0,H22*34, " ")</f>
        <v xml:space="preserve"> </v>
      </c>
      <c r="K22" s="43">
        <v>2</v>
      </c>
      <c r="L22" s="44"/>
      <c r="M22" s="29">
        <f>IF(K22&gt;0,K22*34, " ")</f>
        <v>68</v>
      </c>
      <c r="N22" s="30" t="str">
        <f>IF(L22&gt;0,L22*34, " ")</f>
        <v xml:space="preserve"> </v>
      </c>
      <c r="O22" s="43"/>
      <c r="P22" s="44"/>
      <c r="Q22" s="29" t="str">
        <f>IF(O22&gt;0,O22*32, " ")</f>
        <v xml:space="preserve"> </v>
      </c>
      <c r="R22" s="30" t="str">
        <f>IF(P22&gt;0,P22*32, " ")</f>
        <v xml:space="preserve"> </v>
      </c>
      <c r="S22" s="140">
        <f t="shared" ref="S22:S33" si="8">SUM(C22,G22,K22,O22)</f>
        <v>6</v>
      </c>
      <c r="T22" s="31"/>
      <c r="U22" s="31">
        <f t="shared" ref="U22:U33" si="9">SUM(E22,I22,M22,Q22)</f>
        <v>204</v>
      </c>
      <c r="V22" s="147"/>
    </row>
    <row r="23" spans="1:24" x14ac:dyDescent="0.2">
      <c r="A23" s="73">
        <v>3</v>
      </c>
      <c r="B23" s="51" t="s">
        <v>95</v>
      </c>
      <c r="C23" s="57"/>
      <c r="D23" s="44"/>
      <c r="E23" s="29"/>
      <c r="F23" s="30"/>
      <c r="G23" s="44">
        <v>2</v>
      </c>
      <c r="H23" s="44"/>
      <c r="I23" s="29">
        <f>IF(G23&gt;0,G23*34, " ")</f>
        <v>68</v>
      </c>
      <c r="J23" s="30"/>
      <c r="K23" s="43"/>
      <c r="L23" s="44"/>
      <c r="M23" s="29"/>
      <c r="N23" s="30"/>
      <c r="O23" s="43"/>
      <c r="P23" s="44"/>
      <c r="Q23" s="29"/>
      <c r="R23" s="74"/>
      <c r="S23" s="140">
        <f t="shared" si="8"/>
        <v>2</v>
      </c>
      <c r="T23" s="31"/>
      <c r="U23" s="31">
        <f t="shared" si="9"/>
        <v>68</v>
      </c>
      <c r="V23" s="147"/>
    </row>
    <row r="24" spans="1:24" x14ac:dyDescent="0.2">
      <c r="A24" s="73">
        <v>4</v>
      </c>
      <c r="B24" s="51" t="s">
        <v>49</v>
      </c>
      <c r="C24" s="57"/>
      <c r="D24" s="44"/>
      <c r="E24" s="29"/>
      <c r="F24" s="30"/>
      <c r="G24" s="44">
        <v>2</v>
      </c>
      <c r="H24" s="44"/>
      <c r="I24" s="29">
        <f>IF(G24&gt;0,G24*34, " ")</f>
        <v>68</v>
      </c>
      <c r="J24" s="30"/>
      <c r="K24" s="43"/>
      <c r="L24" s="44"/>
      <c r="M24" s="29"/>
      <c r="N24" s="30"/>
      <c r="O24" s="43"/>
      <c r="P24" s="44"/>
      <c r="Q24" s="29"/>
      <c r="R24" s="74"/>
      <c r="S24" s="140">
        <f t="shared" si="8"/>
        <v>2</v>
      </c>
      <c r="T24" s="31"/>
      <c r="U24" s="31">
        <f t="shared" si="9"/>
        <v>68</v>
      </c>
      <c r="V24" s="147"/>
    </row>
    <row r="25" spans="1:24" ht="15.75" x14ac:dyDescent="0.2">
      <c r="A25" s="73">
        <v>5</v>
      </c>
      <c r="B25" s="122" t="s">
        <v>26</v>
      </c>
      <c r="C25" s="52"/>
      <c r="D25" s="44"/>
      <c r="E25" s="29"/>
      <c r="F25" s="30"/>
      <c r="G25" s="44">
        <v>2</v>
      </c>
      <c r="H25" s="44"/>
      <c r="I25" s="29">
        <f>IF(G25&gt;0,G25*34, " ")</f>
        <v>68</v>
      </c>
      <c r="J25" s="30"/>
      <c r="K25" s="43"/>
      <c r="L25" s="44"/>
      <c r="M25" s="29" t="str">
        <f>IF(K25&gt;0,K25*34, " ")</f>
        <v xml:space="preserve"> </v>
      </c>
      <c r="N25" s="30"/>
      <c r="O25" s="43"/>
      <c r="P25" s="44"/>
      <c r="Q25" s="29" t="str">
        <f>IF(O25&gt;0,O25*32, " ")</f>
        <v xml:space="preserve"> </v>
      </c>
      <c r="R25" s="30"/>
      <c r="S25" s="140">
        <f t="shared" si="8"/>
        <v>2</v>
      </c>
      <c r="T25" s="31"/>
      <c r="U25" s="31">
        <f t="shared" si="9"/>
        <v>68</v>
      </c>
      <c r="V25" s="147"/>
      <c r="W25" s="156"/>
    </row>
    <row r="26" spans="1:24" x14ac:dyDescent="0.2">
      <c r="A26" s="73">
        <v>6</v>
      </c>
      <c r="B26" s="101" t="s">
        <v>27</v>
      </c>
      <c r="C26" s="43"/>
      <c r="D26" s="44"/>
      <c r="E26" s="29" t="str">
        <f>IF(C26&gt;0,C26*34, " ")</f>
        <v xml:space="preserve"> </v>
      </c>
      <c r="F26" s="30" t="str">
        <f>IF(D26&gt;0,D26*34, " ")</f>
        <v xml:space="preserve"> </v>
      </c>
      <c r="G26" s="44">
        <v>2</v>
      </c>
      <c r="H26" s="44"/>
      <c r="I26" s="29">
        <f>IF(G26&gt;0,G26*34, " ")</f>
        <v>68</v>
      </c>
      <c r="J26" s="30" t="str">
        <f>IF(H26&gt;0,H26*34, " ")</f>
        <v xml:space="preserve"> </v>
      </c>
      <c r="K26" s="43">
        <v>4</v>
      </c>
      <c r="L26" s="44"/>
      <c r="M26" s="29">
        <f>IF(K26&gt;0,K26*34, " ")</f>
        <v>136</v>
      </c>
      <c r="N26" s="30" t="str">
        <f>IF(L26&gt;0,L26*34, " ")</f>
        <v xml:space="preserve"> </v>
      </c>
      <c r="O26" s="43"/>
      <c r="P26" s="44"/>
      <c r="Q26" s="29" t="str">
        <f t="shared" ref="Q26:Q31" si="10">IF(O26&gt;0,O26*32, " ")</f>
        <v xml:space="preserve"> </v>
      </c>
      <c r="R26" s="30" t="str">
        <f>IF(P26&gt;0,P26*32, " ")</f>
        <v xml:space="preserve"> </v>
      </c>
      <c r="S26" s="140">
        <f t="shared" si="8"/>
        <v>6</v>
      </c>
      <c r="T26" s="31"/>
      <c r="U26" s="31">
        <f t="shared" si="9"/>
        <v>204</v>
      </c>
      <c r="V26" s="147"/>
    </row>
    <row r="27" spans="1:24" x14ac:dyDescent="0.2">
      <c r="A27" s="73">
        <v>7</v>
      </c>
      <c r="B27" s="35" t="s">
        <v>66</v>
      </c>
      <c r="C27" s="43"/>
      <c r="D27" s="44"/>
      <c r="E27" s="29" t="str">
        <f>IF(C27&gt;0,C27*34, " ")</f>
        <v xml:space="preserve"> </v>
      </c>
      <c r="F27" s="30" t="str">
        <f>IF(D27&gt;0,D27*34, " ")</f>
        <v xml:space="preserve"> </v>
      </c>
      <c r="G27" s="44"/>
      <c r="H27" s="44"/>
      <c r="I27" s="29"/>
      <c r="J27" s="30" t="str">
        <f>IF(H27&gt;0,H27*34, " ")</f>
        <v xml:space="preserve"> </v>
      </c>
      <c r="K27" s="43">
        <v>2</v>
      </c>
      <c r="L27" s="44"/>
      <c r="M27" s="29">
        <f>IF(K27&gt;0,K27*34, " ")</f>
        <v>68</v>
      </c>
      <c r="N27" s="30" t="str">
        <f>IF(L27&gt;0,L27*34, " ")</f>
        <v xml:space="preserve"> </v>
      </c>
      <c r="O27" s="43">
        <v>2</v>
      </c>
      <c r="P27" s="44"/>
      <c r="Q27" s="29">
        <f t="shared" si="10"/>
        <v>64</v>
      </c>
      <c r="R27" s="30" t="str">
        <f>IF(P27&gt;0,P27*32, " ")</f>
        <v xml:space="preserve"> </v>
      </c>
      <c r="S27" s="140">
        <f t="shared" si="8"/>
        <v>4</v>
      </c>
      <c r="T27" s="31"/>
      <c r="U27" s="31">
        <f t="shared" si="9"/>
        <v>132</v>
      </c>
      <c r="V27" s="147"/>
      <c r="W27" s="156"/>
    </row>
    <row r="28" spans="1:24" x14ac:dyDescent="0.2">
      <c r="A28" s="73">
        <v>8</v>
      </c>
      <c r="B28" s="101" t="s">
        <v>67</v>
      </c>
      <c r="C28" s="43"/>
      <c r="D28" s="44"/>
      <c r="E28" s="29"/>
      <c r="F28" s="30"/>
      <c r="G28" s="44"/>
      <c r="H28" s="44"/>
      <c r="I28" s="29"/>
      <c r="J28" s="30"/>
      <c r="K28" s="43"/>
      <c r="L28" s="44"/>
      <c r="M28" s="29"/>
      <c r="N28" s="30"/>
      <c r="O28" s="43">
        <v>2</v>
      </c>
      <c r="P28" s="44"/>
      <c r="Q28" s="29">
        <f t="shared" si="10"/>
        <v>64</v>
      </c>
      <c r="R28" s="30"/>
      <c r="S28" s="140">
        <f t="shared" si="8"/>
        <v>2</v>
      </c>
      <c r="T28" s="31"/>
      <c r="U28" s="31">
        <f t="shared" si="9"/>
        <v>64</v>
      </c>
      <c r="V28" s="147"/>
      <c r="W28" s="156"/>
    </row>
    <row r="29" spans="1:24" x14ac:dyDescent="0.2">
      <c r="A29" s="73">
        <v>9</v>
      </c>
      <c r="B29" s="101" t="s">
        <v>68</v>
      </c>
      <c r="C29" s="43"/>
      <c r="D29" s="44"/>
      <c r="E29" s="29" t="str">
        <f>IF(C29&gt;0,C29*34, " ")</f>
        <v xml:space="preserve"> </v>
      </c>
      <c r="F29" s="30" t="str">
        <f>IF(D29&gt;0,D29*34, " ")</f>
        <v xml:space="preserve"> </v>
      </c>
      <c r="G29" s="44"/>
      <c r="H29" s="44"/>
      <c r="I29" s="29" t="str">
        <f>IF(G29&gt;0,G29*34, " ")</f>
        <v xml:space="preserve"> </v>
      </c>
      <c r="J29" s="30" t="str">
        <f>IF(H29&gt;0,H29*34, " ")</f>
        <v xml:space="preserve"> </v>
      </c>
      <c r="K29" s="43"/>
      <c r="L29" s="44"/>
      <c r="M29" s="29"/>
      <c r="N29" s="30" t="str">
        <f>IF(L29&gt;0,L29*34, " ")</f>
        <v xml:space="preserve"> </v>
      </c>
      <c r="O29" s="43">
        <v>2</v>
      </c>
      <c r="P29" s="44"/>
      <c r="Q29" s="29">
        <f t="shared" si="10"/>
        <v>64</v>
      </c>
      <c r="R29" s="30" t="str">
        <f>IF(P29&gt;0,P29*32, " ")</f>
        <v xml:space="preserve"> </v>
      </c>
      <c r="S29" s="140">
        <f t="shared" si="8"/>
        <v>2</v>
      </c>
      <c r="T29" s="31"/>
      <c r="U29" s="31">
        <f t="shared" si="9"/>
        <v>64</v>
      </c>
      <c r="V29" s="147"/>
    </row>
    <row r="30" spans="1:24" x14ac:dyDescent="0.2">
      <c r="A30" s="73">
        <v>10</v>
      </c>
      <c r="B30" s="101" t="s">
        <v>69</v>
      </c>
      <c r="C30" s="43"/>
      <c r="D30" s="44"/>
      <c r="E30" s="29" t="str">
        <f>IF(C30&gt;0,C30*34, " ")</f>
        <v xml:space="preserve"> </v>
      </c>
      <c r="F30" s="30" t="str">
        <f>IF(D30&gt;0,D30*34, " ")</f>
        <v xml:space="preserve"> </v>
      </c>
      <c r="G30" s="44"/>
      <c r="H30" s="44"/>
      <c r="I30" s="29" t="str">
        <f>IF(G30&gt;0,G30*34, " ")</f>
        <v xml:space="preserve"> </v>
      </c>
      <c r="J30" s="30" t="str">
        <f>IF(H30&gt;0,H30*34, " ")</f>
        <v xml:space="preserve"> </v>
      </c>
      <c r="K30" s="43">
        <v>2</v>
      </c>
      <c r="L30" s="44"/>
      <c r="M30" s="29">
        <f>IF(K30&gt;0,K30*34, " ")</f>
        <v>68</v>
      </c>
      <c r="N30" s="30" t="str">
        <f>IF(L30&gt;0,L30*34, " ")</f>
        <v xml:space="preserve"> </v>
      </c>
      <c r="O30" s="43"/>
      <c r="P30" s="44"/>
      <c r="Q30" s="29" t="str">
        <f t="shared" si="10"/>
        <v xml:space="preserve"> </v>
      </c>
      <c r="R30" s="30" t="str">
        <f>IF(P30&gt;0,P30*32, " ")</f>
        <v xml:space="preserve"> </v>
      </c>
      <c r="S30" s="140">
        <f t="shared" si="8"/>
        <v>2</v>
      </c>
      <c r="T30" s="31"/>
      <c r="U30" s="31">
        <f t="shared" si="9"/>
        <v>68</v>
      </c>
      <c r="V30" s="147"/>
    </row>
    <row r="31" spans="1:24" x14ac:dyDescent="0.2">
      <c r="A31" s="73">
        <v>11</v>
      </c>
      <c r="B31" s="101" t="s">
        <v>94</v>
      </c>
      <c r="C31" s="43"/>
      <c r="D31" s="107"/>
      <c r="E31" s="29"/>
      <c r="F31" s="30"/>
      <c r="G31" s="44"/>
      <c r="H31" s="44"/>
      <c r="I31" s="29"/>
      <c r="J31" s="30"/>
      <c r="K31" s="43"/>
      <c r="L31" s="44"/>
      <c r="M31" s="29"/>
      <c r="N31" s="30"/>
      <c r="O31" s="43">
        <v>2</v>
      </c>
      <c r="P31" s="44"/>
      <c r="Q31" s="29">
        <f t="shared" si="10"/>
        <v>64</v>
      </c>
      <c r="R31" s="30"/>
      <c r="S31" s="140">
        <f t="shared" si="8"/>
        <v>2</v>
      </c>
      <c r="T31" s="31"/>
      <c r="U31" s="31">
        <f t="shared" si="9"/>
        <v>64</v>
      </c>
      <c r="V31" s="147"/>
    </row>
    <row r="32" spans="1:24" x14ac:dyDescent="0.2">
      <c r="A32" s="73">
        <v>12</v>
      </c>
      <c r="B32" s="122" t="s">
        <v>30</v>
      </c>
      <c r="C32" s="43"/>
      <c r="D32" s="44">
        <v>6</v>
      </c>
      <c r="E32" s="29"/>
      <c r="F32" s="30">
        <v>204</v>
      </c>
      <c r="G32" s="44"/>
      <c r="H32" s="44">
        <v>6</v>
      </c>
      <c r="I32" s="29"/>
      <c r="J32" s="30">
        <v>204</v>
      </c>
      <c r="K32" s="43"/>
      <c r="L32" s="44">
        <v>6</v>
      </c>
      <c r="M32" s="29"/>
      <c r="N32" s="30">
        <v>204</v>
      </c>
      <c r="O32" s="43"/>
      <c r="P32" s="44">
        <v>12</v>
      </c>
      <c r="Q32" s="29"/>
      <c r="R32" s="30">
        <f>P32*32</f>
        <v>384</v>
      </c>
      <c r="S32" s="140"/>
      <c r="T32" s="31">
        <f t="shared" ref="T32" si="11">SUM(D32,H32,L32,P32)</f>
        <v>30</v>
      </c>
      <c r="U32" s="31"/>
      <c r="V32" s="147">
        <f t="shared" ref="V32" si="12">SUM(F32,J32,N32,R32)</f>
        <v>996</v>
      </c>
      <c r="W32" s="156"/>
    </row>
    <row r="33" spans="1:24" x14ac:dyDescent="0.2">
      <c r="A33" s="73">
        <v>13</v>
      </c>
      <c r="B33" s="123" t="s">
        <v>71</v>
      </c>
      <c r="C33" s="43"/>
      <c r="D33" s="44"/>
      <c r="E33" s="29"/>
      <c r="F33" s="30"/>
      <c r="G33" s="45"/>
      <c r="H33" s="44"/>
      <c r="I33" s="29"/>
      <c r="J33" s="30"/>
      <c r="K33" s="45"/>
      <c r="L33" s="44"/>
      <c r="M33" s="29"/>
      <c r="N33" s="30"/>
      <c r="O33" s="153">
        <v>2</v>
      </c>
      <c r="P33" s="124"/>
      <c r="Q33" s="125">
        <v>64</v>
      </c>
      <c r="R33" s="126"/>
      <c r="S33" s="140">
        <f t="shared" si="8"/>
        <v>2</v>
      </c>
      <c r="T33" s="31"/>
      <c r="U33" s="31">
        <f t="shared" si="9"/>
        <v>64</v>
      </c>
      <c r="V33" s="147"/>
      <c r="W33" s="156"/>
      <c r="X33" s="156"/>
    </row>
    <row r="34" spans="1:24" x14ac:dyDescent="0.2">
      <c r="A34" s="73"/>
      <c r="B34" s="127" t="s">
        <v>72</v>
      </c>
      <c r="C34" s="128"/>
      <c r="D34" s="42"/>
      <c r="E34" s="29"/>
      <c r="F34" s="30"/>
      <c r="G34" s="45"/>
      <c r="H34" s="44"/>
      <c r="I34" s="29"/>
      <c r="J34" s="30"/>
      <c r="K34" s="45"/>
      <c r="L34" s="44"/>
      <c r="M34" s="29"/>
      <c r="N34" s="30"/>
      <c r="O34" s="43"/>
      <c r="P34" s="44"/>
      <c r="Q34" s="29"/>
      <c r="R34" s="30"/>
      <c r="S34" s="140"/>
      <c r="T34" s="31"/>
      <c r="U34" s="31"/>
      <c r="V34" s="147"/>
      <c r="W34" s="156"/>
      <c r="X34" s="156"/>
    </row>
    <row r="35" spans="1:24" x14ac:dyDescent="0.2">
      <c r="A35" s="73"/>
      <c r="B35" s="127" t="s">
        <v>73</v>
      </c>
      <c r="C35" s="45"/>
      <c r="D35" s="44"/>
      <c r="E35" s="29"/>
      <c r="F35" s="30"/>
      <c r="G35" s="45"/>
      <c r="H35" s="44"/>
      <c r="I35" s="29"/>
      <c r="J35" s="30"/>
      <c r="K35" s="45"/>
      <c r="L35" s="44"/>
      <c r="M35" s="29"/>
      <c r="N35" s="30"/>
      <c r="O35" s="43"/>
      <c r="P35" s="44"/>
      <c r="Q35" s="29"/>
      <c r="R35" s="30"/>
      <c r="S35" s="140"/>
      <c r="T35" s="31"/>
      <c r="U35" s="31"/>
      <c r="V35" s="147"/>
      <c r="W35" s="156"/>
    </row>
    <row r="36" spans="1:24" x14ac:dyDescent="0.2">
      <c r="A36" s="73"/>
      <c r="B36" s="127" t="s">
        <v>74</v>
      </c>
      <c r="C36" s="45"/>
      <c r="D36" s="44"/>
      <c r="E36" s="29"/>
      <c r="F36" s="30"/>
      <c r="G36" s="45"/>
      <c r="H36" s="44"/>
      <c r="I36" s="29"/>
      <c r="J36" s="30"/>
      <c r="K36" s="45"/>
      <c r="L36" s="44"/>
      <c r="M36" s="29"/>
      <c r="N36" s="30"/>
      <c r="O36" s="43"/>
      <c r="P36" s="44"/>
      <c r="Q36" s="29"/>
      <c r="R36" s="30"/>
      <c r="S36" s="140"/>
      <c r="T36" s="31"/>
      <c r="U36" s="31"/>
      <c r="V36" s="147"/>
    </row>
    <row r="37" spans="1:24" x14ac:dyDescent="0.2">
      <c r="A37" s="72"/>
      <c r="B37" s="129" t="s">
        <v>75</v>
      </c>
      <c r="C37" s="45"/>
      <c r="D37" s="44"/>
      <c r="E37" s="29"/>
      <c r="F37" s="30"/>
      <c r="G37" s="45"/>
      <c r="H37" s="44"/>
      <c r="I37" s="29"/>
      <c r="J37" s="30"/>
      <c r="K37" s="45"/>
      <c r="L37" s="44"/>
      <c r="M37" s="29"/>
      <c r="N37" s="30"/>
      <c r="O37" s="43"/>
      <c r="P37" s="44"/>
      <c r="Q37" s="29"/>
      <c r="R37" s="30"/>
      <c r="S37" s="140"/>
      <c r="T37" s="31"/>
      <c r="U37" s="31"/>
      <c r="V37" s="147"/>
    </row>
    <row r="38" spans="1:24" ht="13.5" thickBot="1" x14ac:dyDescent="0.25">
      <c r="A38" s="148"/>
      <c r="B38" s="149" t="s">
        <v>88</v>
      </c>
      <c r="C38" s="150"/>
      <c r="D38" s="151"/>
      <c r="E38" s="64"/>
      <c r="F38" s="65"/>
      <c r="G38" s="150"/>
      <c r="H38" s="151"/>
      <c r="I38" s="64"/>
      <c r="J38" s="65"/>
      <c r="K38" s="150"/>
      <c r="L38" s="151"/>
      <c r="M38" s="64"/>
      <c r="N38" s="65"/>
      <c r="O38" s="154"/>
      <c r="P38" s="155"/>
      <c r="Q38" s="62"/>
      <c r="R38" s="63"/>
      <c r="S38" s="137"/>
      <c r="T38" s="102"/>
      <c r="U38" s="102"/>
      <c r="V38" s="152"/>
    </row>
    <row r="39" spans="1:24" ht="13.5" thickBot="1" x14ac:dyDescent="0.25">
      <c r="A39" s="180" t="s">
        <v>17</v>
      </c>
      <c r="B39" s="181"/>
      <c r="C39" s="83">
        <f>SUM(C7:C17)</f>
        <v>18</v>
      </c>
      <c r="D39" s="15">
        <f>SUM(D7:D16)</f>
        <v>2</v>
      </c>
      <c r="E39" s="84">
        <f>SUM(E7:E17)</f>
        <v>612</v>
      </c>
      <c r="F39" s="16">
        <f>SUM(F7:F16)</f>
        <v>68</v>
      </c>
      <c r="G39" s="83">
        <f>SUM(G7:G17)</f>
        <v>14</v>
      </c>
      <c r="H39" s="15">
        <f>SUM(H7:H16)</f>
        <v>0</v>
      </c>
      <c r="I39" s="84">
        <f>SUM(I7:I17)</f>
        <v>476</v>
      </c>
      <c r="J39" s="16">
        <f>SUM(J7:J16)</f>
        <v>0</v>
      </c>
      <c r="K39" s="83">
        <f>SUM(K7:K17)</f>
        <v>12</v>
      </c>
      <c r="L39" s="15">
        <f t="shared" ref="L39:R39" si="13">SUM(L7:L16)</f>
        <v>0</v>
      </c>
      <c r="M39" s="84">
        <f>SUM(M7:M17)</f>
        <v>408</v>
      </c>
      <c r="N39" s="16">
        <f t="shared" si="13"/>
        <v>0</v>
      </c>
      <c r="O39" s="83">
        <f>SUM(O7:O17)</f>
        <v>8</v>
      </c>
      <c r="P39" s="15">
        <f t="shared" si="13"/>
        <v>0</v>
      </c>
      <c r="Q39" s="84">
        <f>SUM(Q7:Q17)</f>
        <v>256</v>
      </c>
      <c r="R39" s="16">
        <f t="shared" si="13"/>
        <v>0</v>
      </c>
      <c r="S39" s="83">
        <f>SUM(S7:S17)</f>
        <v>52</v>
      </c>
      <c r="T39" s="15">
        <v>2</v>
      </c>
      <c r="U39" s="84">
        <f>SUM(U7:U17)</f>
        <v>1752</v>
      </c>
      <c r="V39" s="85">
        <f>SUM(V7:V19)</f>
        <v>68</v>
      </c>
      <c r="W39" s="156"/>
    </row>
    <row r="40" spans="1:24" ht="13.5" thickBot="1" x14ac:dyDescent="0.25">
      <c r="A40" s="182" t="s">
        <v>18</v>
      </c>
      <c r="B40" s="183"/>
      <c r="C40" s="17">
        <f>SUM(C21:C32)</f>
        <v>4</v>
      </c>
      <c r="D40" s="18">
        <f>SUM(D21:D32)</f>
        <v>8</v>
      </c>
      <c r="E40" s="18">
        <f>SUM(E21:E32)</f>
        <v>136</v>
      </c>
      <c r="F40" s="19">
        <f>SUM(F21:F32)</f>
        <v>272</v>
      </c>
      <c r="G40" s="130">
        <v>12</v>
      </c>
      <c r="H40" s="131">
        <f>SUM(H21:H32)</f>
        <v>6</v>
      </c>
      <c r="I40" s="141">
        <f>SUM(I21:I38)</f>
        <v>408</v>
      </c>
      <c r="J40" s="132">
        <f>SUM(J21:J32)</f>
        <v>204</v>
      </c>
      <c r="K40" s="130">
        <v>14</v>
      </c>
      <c r="L40" s="131">
        <f>SUM(L21:L32)</f>
        <v>6</v>
      </c>
      <c r="M40" s="141">
        <f>SUM(M21:M36)</f>
        <v>476</v>
      </c>
      <c r="N40" s="132">
        <f>SUM(N21:N32)</f>
        <v>204</v>
      </c>
      <c r="O40" s="130">
        <v>12</v>
      </c>
      <c r="P40" s="131">
        <f>SUM(P21:P32)</f>
        <v>12</v>
      </c>
      <c r="Q40" s="141">
        <f>SUM(Q21:Q33)</f>
        <v>384</v>
      </c>
      <c r="R40" s="132">
        <f>SUM(R21:R32)</f>
        <v>384</v>
      </c>
      <c r="S40" s="143">
        <f>SUM(S21:S38)</f>
        <v>42</v>
      </c>
      <c r="T40" s="141">
        <f>SUM(T21:T38)</f>
        <v>32</v>
      </c>
      <c r="U40" s="141">
        <f>SUM(U21:U38)</f>
        <v>1404</v>
      </c>
      <c r="V40" s="144">
        <f>SUM(V21:V38)</f>
        <v>1064</v>
      </c>
      <c r="W40" s="156"/>
    </row>
    <row r="41" spans="1:24" ht="14.25" thickTop="1" thickBot="1" x14ac:dyDescent="0.25">
      <c r="A41" s="193" t="s">
        <v>19</v>
      </c>
      <c r="B41" s="194"/>
      <c r="C41" s="21">
        <f>C39+C40</f>
        <v>22</v>
      </c>
      <c r="D41" s="22">
        <f t="shared" ref="D41:R41" si="14">D39+D40</f>
        <v>10</v>
      </c>
      <c r="E41" s="22">
        <f t="shared" si="14"/>
        <v>748</v>
      </c>
      <c r="F41" s="23">
        <f t="shared" si="14"/>
        <v>340</v>
      </c>
      <c r="G41" s="133">
        <f t="shared" si="14"/>
        <v>26</v>
      </c>
      <c r="H41" s="134">
        <f t="shared" si="14"/>
        <v>6</v>
      </c>
      <c r="I41" s="134">
        <f>I39+I40</f>
        <v>884</v>
      </c>
      <c r="J41" s="135">
        <f t="shared" si="14"/>
        <v>204</v>
      </c>
      <c r="K41" s="133">
        <f t="shared" si="14"/>
        <v>26</v>
      </c>
      <c r="L41" s="134">
        <f t="shared" si="14"/>
        <v>6</v>
      </c>
      <c r="M41" s="134">
        <f t="shared" si="14"/>
        <v>884</v>
      </c>
      <c r="N41" s="135">
        <f t="shared" si="14"/>
        <v>204</v>
      </c>
      <c r="O41" s="133">
        <f t="shared" si="14"/>
        <v>20</v>
      </c>
      <c r="P41" s="134">
        <f t="shared" si="14"/>
        <v>12</v>
      </c>
      <c r="Q41" s="134">
        <f t="shared" si="14"/>
        <v>640</v>
      </c>
      <c r="R41" s="135">
        <f t="shared" si="14"/>
        <v>384</v>
      </c>
      <c r="S41" s="133">
        <f>S39+S40</f>
        <v>94</v>
      </c>
      <c r="T41" s="134">
        <f>T39+T40</f>
        <v>34</v>
      </c>
      <c r="U41" s="145">
        <f>U39+U40</f>
        <v>3156</v>
      </c>
      <c r="V41" s="135">
        <f>V39+V40</f>
        <v>1132</v>
      </c>
    </row>
    <row r="42" spans="1:24" ht="14.25" thickTop="1" thickBot="1" x14ac:dyDescent="0.25">
      <c r="A42" s="195"/>
      <c r="B42" s="196"/>
      <c r="C42" s="191">
        <f>C41+D41</f>
        <v>32</v>
      </c>
      <c r="D42" s="209"/>
      <c r="E42" s="189">
        <f>E41+F41</f>
        <v>1088</v>
      </c>
      <c r="F42" s="210"/>
      <c r="G42" s="207">
        <f>G41+H41</f>
        <v>32</v>
      </c>
      <c r="H42" s="208"/>
      <c r="I42" s="205">
        <f>I41+J41</f>
        <v>1088</v>
      </c>
      <c r="J42" s="206"/>
      <c r="K42" s="207">
        <f>K41+L41</f>
        <v>32</v>
      </c>
      <c r="L42" s="208"/>
      <c r="M42" s="205">
        <f>M41+N41</f>
        <v>1088</v>
      </c>
      <c r="N42" s="206"/>
      <c r="O42" s="207">
        <f>O41+P41</f>
        <v>32</v>
      </c>
      <c r="P42" s="208"/>
      <c r="Q42" s="205">
        <f>Q41+R41</f>
        <v>1024</v>
      </c>
      <c r="R42" s="206"/>
      <c r="S42" s="207">
        <f>S41+T41</f>
        <v>128</v>
      </c>
      <c r="T42" s="208"/>
      <c r="U42" s="205">
        <f>U41+V41</f>
        <v>4288</v>
      </c>
      <c r="V42" s="206"/>
      <c r="W42" s="156"/>
    </row>
    <row r="43" spans="1:24" ht="13.5" thickTop="1" x14ac:dyDescent="0.2">
      <c r="A43" s="25"/>
      <c r="B43" s="55"/>
      <c r="C43" s="26"/>
      <c r="D43" s="26"/>
      <c r="E43" s="26"/>
      <c r="F43" s="26"/>
      <c r="G43" s="26"/>
      <c r="H43" s="26"/>
      <c r="I43" s="26"/>
      <c r="J43" s="66"/>
      <c r="K43" s="26"/>
      <c r="L43" s="26"/>
      <c r="M43" s="26"/>
      <c r="N43" s="26"/>
      <c r="O43" s="26"/>
      <c r="P43" s="26"/>
      <c r="Q43" s="26"/>
      <c r="R43" s="26"/>
      <c r="S43" s="26"/>
      <c r="T43" s="9"/>
      <c r="U43" s="26"/>
      <c r="V43" s="9"/>
    </row>
    <row r="44" spans="1:24" ht="28.15" customHeight="1" x14ac:dyDescent="0.2">
      <c r="A44" s="1"/>
      <c r="B44" s="188" t="s">
        <v>80</v>
      </c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</row>
    <row r="45" spans="1:24" x14ac:dyDescent="0.2">
      <c r="A45" s="1"/>
      <c r="B45" s="55" t="s">
        <v>89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75"/>
      <c r="P45" s="1"/>
      <c r="Q45" s="1"/>
      <c r="R45" s="1"/>
      <c r="S45" s="1"/>
      <c r="T45" s="2"/>
      <c r="U45" s="1"/>
      <c r="V45" s="2"/>
    </row>
    <row r="46" spans="1:24" x14ac:dyDescent="0.2">
      <c r="A46" s="1"/>
      <c r="B46" s="55" t="s">
        <v>90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"/>
      <c r="U46" s="1"/>
      <c r="V46" s="2"/>
    </row>
    <row r="47" spans="1:24" x14ac:dyDescent="0.2">
      <c r="A47" s="1"/>
      <c r="B47" s="66" t="s">
        <v>93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"/>
      <c r="U47" s="1"/>
      <c r="V47" s="2"/>
    </row>
  </sheetData>
  <mergeCells count="34">
    <mergeCell ref="B44:V44"/>
    <mergeCell ref="A20:B20"/>
    <mergeCell ref="A39:B39"/>
    <mergeCell ref="S42:T42"/>
    <mergeCell ref="U42:V42"/>
    <mergeCell ref="A41:B42"/>
    <mergeCell ref="C42:D42"/>
    <mergeCell ref="E42:F42"/>
    <mergeCell ref="G42:H42"/>
    <mergeCell ref="I42:J42"/>
    <mergeCell ref="K42:L42"/>
    <mergeCell ref="M42:N42"/>
    <mergeCell ref="O42:P42"/>
    <mergeCell ref="A40:B40"/>
    <mergeCell ref="Q5:R5"/>
    <mergeCell ref="Q42:R42"/>
    <mergeCell ref="O4:R4"/>
    <mergeCell ref="S4:V4"/>
    <mergeCell ref="C5:D5"/>
    <mergeCell ref="E5:F5"/>
    <mergeCell ref="G5:H5"/>
    <mergeCell ref="I5:J5"/>
    <mergeCell ref="K5:L5"/>
    <mergeCell ref="M5:N5"/>
    <mergeCell ref="O5:P5"/>
    <mergeCell ref="K4:N4"/>
    <mergeCell ref="S5:T5"/>
    <mergeCell ref="U5:V5"/>
    <mergeCell ref="A6:B6"/>
    <mergeCell ref="A1:G1"/>
    <mergeCell ref="A2:G2"/>
    <mergeCell ref="A4:B5"/>
    <mergeCell ref="C4:F4"/>
    <mergeCell ref="G4:J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X40"/>
  <sheetViews>
    <sheetView workbookViewId="0">
      <selection activeCell="A2" sqref="A2:G2"/>
    </sheetView>
  </sheetViews>
  <sheetFormatPr defaultColWidth="9.140625" defaultRowHeight="12.75" x14ac:dyDescent="0.2"/>
  <cols>
    <col min="1" max="1" width="3.42578125" style="1" customWidth="1"/>
    <col min="2" max="2" width="38" style="1" customWidth="1"/>
    <col min="3" max="15" width="5.7109375" style="1" customWidth="1"/>
    <col min="16" max="16" width="5.7109375" style="2" customWidth="1"/>
    <col min="17" max="17" width="5.7109375" style="1" customWidth="1"/>
    <col min="18" max="18" width="5.7109375" style="2" customWidth="1"/>
    <col min="19" max="20" width="6.140625" style="2" customWidth="1"/>
    <col min="21" max="21" width="26.85546875" style="1" customWidth="1"/>
    <col min="22" max="16384" width="9.140625" style="1"/>
  </cols>
  <sheetData>
    <row r="1" spans="1:20" ht="15" customHeight="1" x14ac:dyDescent="0.2">
      <c r="A1" s="162" t="s">
        <v>21</v>
      </c>
      <c r="B1" s="163"/>
      <c r="C1" s="163"/>
      <c r="D1" s="163"/>
      <c r="E1" s="163"/>
      <c r="F1" s="163"/>
      <c r="G1" s="163"/>
    </row>
    <row r="2" spans="1:20" ht="15" customHeight="1" x14ac:dyDescent="0.2">
      <c r="A2" s="160" t="s">
        <v>83</v>
      </c>
      <c r="B2" s="161"/>
      <c r="C2" s="161"/>
      <c r="D2" s="161"/>
      <c r="E2" s="161"/>
      <c r="F2" s="161"/>
      <c r="G2" s="161"/>
      <c r="K2" s="159"/>
    </row>
    <row r="3" spans="1:20" ht="15" customHeight="1" thickBot="1" x14ac:dyDescent="0.25">
      <c r="A3" s="70"/>
      <c r="B3" s="71"/>
    </row>
    <row r="4" spans="1:20" ht="15" customHeight="1" thickTop="1" x14ac:dyDescent="0.2">
      <c r="A4" s="164" t="s">
        <v>0</v>
      </c>
      <c r="B4" s="165"/>
      <c r="C4" s="168" t="s">
        <v>1</v>
      </c>
      <c r="D4" s="169"/>
      <c r="E4" s="169"/>
      <c r="F4" s="170"/>
      <c r="G4" s="171" t="s">
        <v>2</v>
      </c>
      <c r="H4" s="169"/>
      <c r="I4" s="169"/>
      <c r="J4" s="169"/>
      <c r="K4" s="168" t="s">
        <v>3</v>
      </c>
      <c r="L4" s="169"/>
      <c r="M4" s="169"/>
      <c r="N4" s="170"/>
      <c r="O4" s="174" t="s">
        <v>5</v>
      </c>
      <c r="P4" s="175"/>
      <c r="Q4" s="175"/>
      <c r="R4" s="176"/>
      <c r="S4" s="4"/>
      <c r="T4" s="4"/>
    </row>
    <row r="5" spans="1:20" ht="15" customHeight="1" x14ac:dyDescent="0.2">
      <c r="A5" s="166"/>
      <c r="B5" s="167"/>
      <c r="C5" s="177" t="s">
        <v>6</v>
      </c>
      <c r="D5" s="178"/>
      <c r="E5" s="172" t="s">
        <v>7</v>
      </c>
      <c r="F5" s="173"/>
      <c r="G5" s="179" t="s">
        <v>6</v>
      </c>
      <c r="H5" s="178"/>
      <c r="I5" s="172" t="s">
        <v>7</v>
      </c>
      <c r="J5" s="179"/>
      <c r="K5" s="177" t="s">
        <v>6</v>
      </c>
      <c r="L5" s="178"/>
      <c r="M5" s="172" t="s">
        <v>7</v>
      </c>
      <c r="N5" s="173"/>
      <c r="O5" s="177" t="s">
        <v>6</v>
      </c>
      <c r="P5" s="178"/>
      <c r="Q5" s="172" t="s">
        <v>7</v>
      </c>
      <c r="R5" s="173"/>
      <c r="S5" s="4"/>
      <c r="T5" s="4"/>
    </row>
    <row r="6" spans="1:20" ht="15" customHeight="1" thickBot="1" x14ac:dyDescent="0.25">
      <c r="A6" s="200" t="s">
        <v>8</v>
      </c>
      <c r="B6" s="201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3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112" t="s">
        <v>9</v>
      </c>
      <c r="P6" s="113" t="s">
        <v>10</v>
      </c>
      <c r="Q6" s="113" t="s">
        <v>9</v>
      </c>
      <c r="R6" s="114" t="s">
        <v>10</v>
      </c>
      <c r="S6" s="4"/>
      <c r="T6" s="4"/>
    </row>
    <row r="7" spans="1:20" ht="15" customHeight="1" x14ac:dyDescent="0.2">
      <c r="A7" s="72">
        <v>1</v>
      </c>
      <c r="B7" s="32" t="s">
        <v>11</v>
      </c>
      <c r="C7" s="33">
        <v>3</v>
      </c>
      <c r="D7" s="34"/>
      <c r="E7" s="27">
        <f>IF(C7&gt;0,C7*34, " ")</f>
        <v>102</v>
      </c>
      <c r="F7" s="28" t="str">
        <f>IF(D7&gt;0,D7*34, " ")</f>
        <v xml:space="preserve"> </v>
      </c>
      <c r="G7" s="39">
        <v>2</v>
      </c>
      <c r="H7" s="34"/>
      <c r="I7" s="27">
        <f>IF(G7&gt;0,G7*34, " ")</f>
        <v>68</v>
      </c>
      <c r="J7" s="28" t="str">
        <f>IF(H7&gt;0,H7*34, " ")</f>
        <v xml:space="preserve"> </v>
      </c>
      <c r="K7" s="33">
        <v>2</v>
      </c>
      <c r="L7" s="34"/>
      <c r="M7" s="27">
        <f>IF(K7&gt;0,K7*32, " ")</f>
        <v>64</v>
      </c>
      <c r="N7" s="28" t="str">
        <f>IF(L7&gt;0,L7*32, " ")</f>
        <v xml:space="preserve"> </v>
      </c>
      <c r="O7" s="115">
        <f>IF(C7+G7+K7&gt;0,C7+G7+K7, " ")</f>
        <v>7</v>
      </c>
      <c r="P7" s="31" t="str">
        <f>IF(D7+H7+L7&gt;0, D7+H7+L7, " ")</f>
        <v xml:space="preserve"> </v>
      </c>
      <c r="Q7" s="31">
        <f>IF(O7&lt;&gt;" ", (IF(E7&lt;&gt;" ", E7, 0)+IF(I7&lt;&gt;" ", I7, 0)+IF(M7&lt;&gt;" ", M7, 0)), " ")</f>
        <v>234</v>
      </c>
      <c r="R7" s="74" t="str">
        <f>IF(P7&lt;&gt;" ", (IF(F7&lt;&gt;" ", F7, 0)+IF(J7&lt;&gt;" ", J7, 0)+IF(N7&lt;&gt;" ", N7, 0)), " ")</f>
        <v xml:space="preserve"> </v>
      </c>
      <c r="S7" s="9"/>
      <c r="T7" s="9"/>
    </row>
    <row r="8" spans="1:20" ht="15" customHeight="1" x14ac:dyDescent="0.2">
      <c r="A8" s="72">
        <v>2</v>
      </c>
      <c r="B8" s="35" t="s">
        <v>12</v>
      </c>
      <c r="C8" s="36">
        <v>2</v>
      </c>
      <c r="D8" s="37"/>
      <c r="E8" s="29">
        <f>IF(C8&gt;0,C8*34, " ")</f>
        <v>68</v>
      </c>
      <c r="F8" s="30" t="str">
        <f>IF(D8&gt;0,D8*34, " ")</f>
        <v xml:space="preserve"> </v>
      </c>
      <c r="G8" s="40">
        <v>2</v>
      </c>
      <c r="H8" s="37"/>
      <c r="I8" s="29">
        <f>IF(G8&gt;0,G8*34, " ")</f>
        <v>68</v>
      </c>
      <c r="J8" s="30" t="str">
        <f>IF(H8&gt;0,H8*34, " ")</f>
        <v xml:space="preserve"> </v>
      </c>
      <c r="K8" s="36"/>
      <c r="L8" s="37"/>
      <c r="M8" s="29" t="str">
        <f>IF(K8&gt;0,K8*32, " ")</f>
        <v xml:space="preserve"> </v>
      </c>
      <c r="N8" s="30" t="str">
        <f>IF(L8&gt;0,L8*32, " ")</f>
        <v xml:space="preserve"> </v>
      </c>
      <c r="O8" s="116">
        <f t="shared" ref="O8:O14" si="0">IF(C8+G8+K8&gt;0,C8+G8+K8, " ")</f>
        <v>4</v>
      </c>
      <c r="P8" s="29" t="str">
        <f t="shared" ref="P8:P14" si="1">IF(D8+H8+L8&gt;0, D8+H8+L8, " ")</f>
        <v xml:space="preserve"> </v>
      </c>
      <c r="Q8" s="29">
        <f t="shared" ref="Q8:Q14" si="2">IF(O8&lt;&gt;" ", (IF(E8&lt;&gt;" ", E8, 0)+IF(I8&lt;&gt;" ", I8, 0)+IF(M8&lt;&gt;" ", M8, 0)), " ")</f>
        <v>136</v>
      </c>
      <c r="R8" s="30" t="str">
        <f t="shared" ref="R8:R14" si="3">IF(P8&lt;&gt;" ", (IF(F8&lt;&gt;" ", F8, 0)+IF(J8&lt;&gt;" ", J8, 0)+IF(N8&lt;&gt;" ", N8, 0)), " ")</f>
        <v xml:space="preserve"> </v>
      </c>
      <c r="S8" s="9"/>
      <c r="T8" s="9"/>
    </row>
    <row r="9" spans="1:20" ht="15" customHeight="1" x14ac:dyDescent="0.2">
      <c r="A9" s="72">
        <v>3</v>
      </c>
      <c r="B9" s="35" t="s">
        <v>14</v>
      </c>
      <c r="C9" s="36">
        <v>2</v>
      </c>
      <c r="D9" s="37"/>
      <c r="E9" s="29">
        <f t="shared" ref="E9:F14" si="4">IF(C9&gt;0,C9*34, " ")</f>
        <v>68</v>
      </c>
      <c r="F9" s="30" t="str">
        <f t="shared" si="4"/>
        <v xml:space="preserve"> </v>
      </c>
      <c r="G9" s="37">
        <v>2</v>
      </c>
      <c r="H9" s="37"/>
      <c r="I9" s="29">
        <f t="shared" ref="I9:J14" si="5">IF(G9&gt;0,G9*34, " ")</f>
        <v>68</v>
      </c>
      <c r="J9" s="30" t="str">
        <f t="shared" si="5"/>
        <v xml:space="preserve"> </v>
      </c>
      <c r="K9" s="36">
        <v>2</v>
      </c>
      <c r="L9" s="37"/>
      <c r="M9" s="29">
        <f t="shared" ref="M9:N14" si="6">IF(K9&gt;0,K9*32, " ")</f>
        <v>64</v>
      </c>
      <c r="N9" s="30" t="str">
        <f t="shared" si="6"/>
        <v xml:space="preserve"> </v>
      </c>
      <c r="O9" s="116">
        <f t="shared" si="0"/>
        <v>6</v>
      </c>
      <c r="P9" s="29" t="str">
        <f t="shared" si="1"/>
        <v xml:space="preserve"> </v>
      </c>
      <c r="Q9" s="29">
        <f t="shared" si="2"/>
        <v>200</v>
      </c>
      <c r="R9" s="30" t="str">
        <f t="shared" si="3"/>
        <v xml:space="preserve"> </v>
      </c>
      <c r="S9" s="9"/>
      <c r="T9" s="9"/>
    </row>
    <row r="10" spans="1:20" ht="15" customHeight="1" x14ac:dyDescent="0.2">
      <c r="A10" s="72">
        <v>4</v>
      </c>
      <c r="B10" s="38" t="s">
        <v>15</v>
      </c>
      <c r="C10" s="36">
        <v>2</v>
      </c>
      <c r="D10" s="37"/>
      <c r="E10" s="29">
        <f t="shared" si="4"/>
        <v>68</v>
      </c>
      <c r="F10" s="30" t="str">
        <f t="shared" si="4"/>
        <v xml:space="preserve"> </v>
      </c>
      <c r="G10" s="37">
        <v>2</v>
      </c>
      <c r="H10" s="37"/>
      <c r="I10" s="29">
        <f t="shared" si="5"/>
        <v>68</v>
      </c>
      <c r="J10" s="30" t="str">
        <f t="shared" si="5"/>
        <v xml:space="preserve"> </v>
      </c>
      <c r="K10" s="36"/>
      <c r="L10" s="37"/>
      <c r="M10" s="29" t="str">
        <f t="shared" si="6"/>
        <v xml:space="preserve"> </v>
      </c>
      <c r="N10" s="30" t="str">
        <f t="shared" si="6"/>
        <v xml:space="preserve"> </v>
      </c>
      <c r="O10" s="116">
        <f t="shared" si="0"/>
        <v>4</v>
      </c>
      <c r="P10" s="29" t="str">
        <f t="shared" si="1"/>
        <v xml:space="preserve"> </v>
      </c>
      <c r="Q10" s="29">
        <f t="shared" si="2"/>
        <v>136</v>
      </c>
      <c r="R10" s="30" t="str">
        <f t="shared" si="3"/>
        <v xml:space="preserve"> </v>
      </c>
      <c r="S10" s="9"/>
      <c r="T10" s="9"/>
    </row>
    <row r="11" spans="1:20" ht="15" customHeight="1" x14ac:dyDescent="0.2">
      <c r="A11" s="72">
        <v>5</v>
      </c>
      <c r="B11" s="38" t="s">
        <v>20</v>
      </c>
      <c r="C11" s="36"/>
      <c r="D11" s="37">
        <v>2</v>
      </c>
      <c r="E11" s="29" t="str">
        <f t="shared" si="4"/>
        <v xml:space="preserve"> </v>
      </c>
      <c r="F11" s="30">
        <f t="shared" si="4"/>
        <v>68</v>
      </c>
      <c r="G11" s="37"/>
      <c r="H11" s="37"/>
      <c r="I11" s="29" t="str">
        <f t="shared" si="5"/>
        <v xml:space="preserve"> </v>
      </c>
      <c r="J11" s="30" t="str">
        <f t="shared" si="5"/>
        <v xml:space="preserve"> </v>
      </c>
      <c r="K11" s="36"/>
      <c r="L11" s="37"/>
      <c r="M11" s="29" t="str">
        <f t="shared" si="6"/>
        <v xml:space="preserve"> </v>
      </c>
      <c r="N11" s="30" t="str">
        <f t="shared" si="6"/>
        <v xml:space="preserve"> </v>
      </c>
      <c r="O11" s="116" t="str">
        <f t="shared" si="0"/>
        <v xml:space="preserve"> </v>
      </c>
      <c r="P11" s="29">
        <f t="shared" si="1"/>
        <v>2</v>
      </c>
      <c r="Q11" s="29" t="str">
        <f t="shared" si="2"/>
        <v xml:space="preserve"> </v>
      </c>
      <c r="R11" s="30">
        <f t="shared" si="3"/>
        <v>68</v>
      </c>
      <c r="S11" s="9"/>
      <c r="T11" s="9"/>
    </row>
    <row r="12" spans="1:20" ht="15" customHeight="1" x14ac:dyDescent="0.2">
      <c r="A12" s="72">
        <v>6</v>
      </c>
      <c r="B12" s="35" t="s">
        <v>13</v>
      </c>
      <c r="C12" s="36">
        <v>2</v>
      </c>
      <c r="D12" s="37"/>
      <c r="E12" s="29">
        <f t="shared" si="4"/>
        <v>68</v>
      </c>
      <c r="F12" s="30" t="str">
        <f t="shared" si="4"/>
        <v xml:space="preserve"> </v>
      </c>
      <c r="G12" s="37"/>
      <c r="H12" s="37"/>
      <c r="I12" s="29" t="str">
        <f t="shared" si="5"/>
        <v xml:space="preserve"> </v>
      </c>
      <c r="J12" s="30" t="str">
        <f t="shared" si="5"/>
        <v xml:space="preserve"> </v>
      </c>
      <c r="K12" s="36"/>
      <c r="L12" s="37"/>
      <c r="M12" s="29" t="str">
        <f t="shared" si="6"/>
        <v xml:space="preserve"> </v>
      </c>
      <c r="N12" s="30" t="str">
        <f t="shared" si="6"/>
        <v xml:space="preserve"> </v>
      </c>
      <c r="O12" s="116">
        <f t="shared" si="0"/>
        <v>2</v>
      </c>
      <c r="P12" s="29" t="str">
        <f t="shared" si="1"/>
        <v xml:space="preserve"> </v>
      </c>
      <c r="Q12" s="29">
        <f t="shared" si="2"/>
        <v>68</v>
      </c>
      <c r="R12" s="30" t="str">
        <f t="shared" si="3"/>
        <v xml:space="preserve"> </v>
      </c>
      <c r="S12" s="9"/>
      <c r="T12" s="9"/>
    </row>
    <row r="13" spans="1:20" ht="15" customHeight="1" x14ac:dyDescent="0.2">
      <c r="A13" s="72">
        <v>7</v>
      </c>
      <c r="B13" s="35" t="s">
        <v>76</v>
      </c>
      <c r="C13" s="36"/>
      <c r="D13" s="37"/>
      <c r="E13" s="29" t="str">
        <f t="shared" si="4"/>
        <v xml:space="preserve"> </v>
      </c>
      <c r="F13" s="30" t="str">
        <f t="shared" si="4"/>
        <v xml:space="preserve"> </v>
      </c>
      <c r="G13" s="37"/>
      <c r="H13" s="37"/>
      <c r="I13" s="29" t="str">
        <f t="shared" si="5"/>
        <v xml:space="preserve"> </v>
      </c>
      <c r="J13" s="30" t="str">
        <f t="shared" si="5"/>
        <v xml:space="preserve"> </v>
      </c>
      <c r="K13" s="36">
        <v>2</v>
      </c>
      <c r="L13" s="37"/>
      <c r="M13" s="29">
        <f t="shared" si="6"/>
        <v>64</v>
      </c>
      <c r="N13" s="30" t="str">
        <f t="shared" si="6"/>
        <v xml:space="preserve"> </v>
      </c>
      <c r="O13" s="116">
        <v>2</v>
      </c>
      <c r="P13" s="29" t="str">
        <f t="shared" si="1"/>
        <v xml:space="preserve"> </v>
      </c>
      <c r="Q13" s="29">
        <f t="shared" si="2"/>
        <v>64</v>
      </c>
      <c r="R13" s="30" t="str">
        <f t="shared" si="3"/>
        <v xml:space="preserve"> </v>
      </c>
      <c r="S13" s="9"/>
      <c r="T13" s="9"/>
    </row>
    <row r="14" spans="1:20" ht="15" customHeight="1" x14ac:dyDescent="0.2">
      <c r="A14" s="72">
        <v>8</v>
      </c>
      <c r="B14" s="35" t="s">
        <v>23</v>
      </c>
      <c r="C14" s="36">
        <v>2</v>
      </c>
      <c r="D14" s="37"/>
      <c r="E14" s="29">
        <f t="shared" si="4"/>
        <v>68</v>
      </c>
      <c r="F14" s="30" t="str">
        <f t="shared" si="4"/>
        <v xml:space="preserve"> </v>
      </c>
      <c r="G14" s="37"/>
      <c r="H14" s="37"/>
      <c r="I14" s="29" t="str">
        <f t="shared" si="5"/>
        <v xml:space="preserve"> </v>
      </c>
      <c r="J14" s="30" t="str">
        <f t="shared" si="5"/>
        <v xml:space="preserve"> </v>
      </c>
      <c r="K14" s="36"/>
      <c r="L14" s="37"/>
      <c r="M14" s="29" t="str">
        <f t="shared" si="6"/>
        <v xml:space="preserve"> </v>
      </c>
      <c r="N14" s="30" t="str">
        <f t="shared" si="6"/>
        <v xml:space="preserve"> </v>
      </c>
      <c r="O14" s="116">
        <f t="shared" si="0"/>
        <v>2</v>
      </c>
      <c r="P14" s="29" t="str">
        <f t="shared" si="1"/>
        <v xml:space="preserve"> </v>
      </c>
      <c r="Q14" s="29">
        <f t="shared" si="2"/>
        <v>68</v>
      </c>
      <c r="R14" s="30" t="str">
        <f t="shared" si="3"/>
        <v xml:space="preserve"> </v>
      </c>
      <c r="S14" s="9"/>
      <c r="T14" s="9"/>
    </row>
    <row r="15" spans="1:20" ht="15" customHeight="1" x14ac:dyDescent="0.2">
      <c r="A15" s="72">
        <v>9</v>
      </c>
      <c r="B15" s="35" t="s">
        <v>25</v>
      </c>
      <c r="C15" s="36">
        <v>2</v>
      </c>
      <c r="D15" s="37"/>
      <c r="E15" s="29">
        <f t="shared" ref="E15:E17" si="7">IF(C15&gt;0,C15*34, " ")</f>
        <v>68</v>
      </c>
      <c r="F15" s="30" t="str">
        <f t="shared" ref="F15" si="8">IF(D15&gt;0,D15*34, " ")</f>
        <v xml:space="preserve"> </v>
      </c>
      <c r="G15" s="37"/>
      <c r="H15" s="37"/>
      <c r="I15" s="29" t="str">
        <f t="shared" ref="I15:I17" si="9">IF(G15&gt;0,G15*34, " ")</f>
        <v xml:space="preserve"> </v>
      </c>
      <c r="J15" s="30" t="str">
        <f t="shared" ref="J15" si="10">IF(H15&gt;0,H15*34, " ")</f>
        <v xml:space="preserve"> </v>
      </c>
      <c r="K15" s="36"/>
      <c r="L15" s="37"/>
      <c r="M15" s="29" t="str">
        <f t="shared" ref="M15:M18" si="11">IF(K15&gt;0,K15*32, " ")</f>
        <v xml:space="preserve"> </v>
      </c>
      <c r="N15" s="30" t="str">
        <f t="shared" ref="N15" si="12">IF(L15&gt;0,L15*32, " ")</f>
        <v xml:space="preserve"> </v>
      </c>
      <c r="O15" s="136">
        <f t="shared" ref="O15:O18" si="13">IF(C15+G15+K15&gt;0,C15+G15+K15, " ")</f>
        <v>2</v>
      </c>
      <c r="P15" s="29" t="str">
        <f t="shared" ref="P15" si="14">IF(D15+H15+L15&gt;0, D15+H15+L15, " ")</f>
        <v xml:space="preserve"> </v>
      </c>
      <c r="Q15" s="29">
        <f t="shared" ref="Q15:Q18" si="15">IF(O15&lt;&gt;" ", (IF(E15&lt;&gt;" ", E15, 0)+IF(I15&lt;&gt;" ", I15, 0)+IF(M15&lt;&gt;" ", M15, 0)), " ")</f>
        <v>68</v>
      </c>
      <c r="R15" s="30" t="str">
        <f t="shared" ref="R15" si="16">IF(P15&lt;&gt;" ", (IF(F15&lt;&gt;" ", F15, 0)+IF(J15&lt;&gt;" ", J15, 0)+IF(N15&lt;&gt;" ", N15, 0)), " ")</f>
        <v xml:space="preserve"> </v>
      </c>
      <c r="S15" s="9"/>
      <c r="T15" s="9"/>
    </row>
    <row r="16" spans="1:20" ht="15" customHeight="1" x14ac:dyDescent="0.2">
      <c r="A16" s="72">
        <v>10</v>
      </c>
      <c r="B16" s="49" t="s">
        <v>78</v>
      </c>
      <c r="C16" s="36">
        <v>1</v>
      </c>
      <c r="D16" s="37"/>
      <c r="E16" s="29">
        <f t="shared" si="7"/>
        <v>34</v>
      </c>
      <c r="F16" s="30"/>
      <c r="G16" s="37">
        <v>1</v>
      </c>
      <c r="H16" s="37"/>
      <c r="I16" s="29">
        <f t="shared" si="9"/>
        <v>34</v>
      </c>
      <c r="J16" s="30"/>
      <c r="K16" s="40">
        <v>1</v>
      </c>
      <c r="L16" s="37"/>
      <c r="M16" s="29">
        <f t="shared" si="11"/>
        <v>32</v>
      </c>
      <c r="N16" s="30"/>
      <c r="O16" s="136">
        <f t="shared" si="13"/>
        <v>3</v>
      </c>
      <c r="P16" s="29"/>
      <c r="Q16" s="29">
        <f t="shared" si="15"/>
        <v>100</v>
      </c>
      <c r="R16" s="30"/>
      <c r="S16" s="9"/>
      <c r="T16" s="9"/>
    </row>
    <row r="17" spans="1:24" ht="15" customHeight="1" x14ac:dyDescent="0.2">
      <c r="A17" s="72">
        <v>11</v>
      </c>
      <c r="B17" s="101" t="s">
        <v>77</v>
      </c>
      <c r="C17" s="36">
        <v>1</v>
      </c>
      <c r="D17" s="37"/>
      <c r="E17" s="29">
        <f t="shared" si="7"/>
        <v>34</v>
      </c>
      <c r="F17" s="30"/>
      <c r="G17" s="37">
        <v>1</v>
      </c>
      <c r="H17" s="37"/>
      <c r="I17" s="29">
        <f t="shared" si="9"/>
        <v>34</v>
      </c>
      <c r="J17" s="30"/>
      <c r="K17" s="40"/>
      <c r="L17" s="37"/>
      <c r="M17" s="29" t="str">
        <f t="shared" si="11"/>
        <v xml:space="preserve"> </v>
      </c>
      <c r="N17" s="30"/>
      <c r="O17" s="136">
        <f t="shared" si="13"/>
        <v>2</v>
      </c>
      <c r="P17" s="29"/>
      <c r="Q17" s="29">
        <f t="shared" si="15"/>
        <v>68</v>
      </c>
      <c r="R17" s="30"/>
      <c r="S17" s="9"/>
      <c r="T17" s="9"/>
    </row>
    <row r="18" spans="1:24" ht="15" customHeight="1" thickBot="1" x14ac:dyDescent="0.25">
      <c r="A18" s="72">
        <v>12</v>
      </c>
      <c r="B18" s="35" t="s">
        <v>79</v>
      </c>
      <c r="C18" s="36"/>
      <c r="D18" s="37"/>
      <c r="E18" s="29" t="str">
        <f>IF(C18&gt;0,C18*34, " ")</f>
        <v xml:space="preserve"> </v>
      </c>
      <c r="F18" s="30"/>
      <c r="G18" s="37"/>
      <c r="H18" s="37"/>
      <c r="I18" s="29"/>
      <c r="J18" s="30"/>
      <c r="K18" s="40">
        <v>1</v>
      </c>
      <c r="L18" s="37"/>
      <c r="M18" s="29">
        <f t="shared" si="11"/>
        <v>32</v>
      </c>
      <c r="N18" s="30"/>
      <c r="O18" s="136">
        <f t="shared" si="13"/>
        <v>1</v>
      </c>
      <c r="P18" s="110"/>
      <c r="Q18" s="29">
        <f t="shared" si="15"/>
        <v>32</v>
      </c>
      <c r="R18" s="111"/>
      <c r="S18" s="9"/>
      <c r="T18" s="9"/>
    </row>
    <row r="19" spans="1:24" ht="15" customHeight="1" thickBot="1" x14ac:dyDescent="0.25">
      <c r="A19" s="184" t="s">
        <v>16</v>
      </c>
      <c r="B19" s="199"/>
      <c r="C19" s="10" t="s">
        <v>9</v>
      </c>
      <c r="D19" s="11" t="s">
        <v>10</v>
      </c>
      <c r="E19" s="11" t="s">
        <v>9</v>
      </c>
      <c r="F19" s="12" t="s">
        <v>10</v>
      </c>
      <c r="G19" s="13" t="s">
        <v>9</v>
      </c>
      <c r="H19" s="11" t="s">
        <v>10</v>
      </c>
      <c r="I19" s="11" t="s">
        <v>9</v>
      </c>
      <c r="J19" s="14" t="s">
        <v>10</v>
      </c>
      <c r="K19" s="10" t="s">
        <v>9</v>
      </c>
      <c r="L19" s="11" t="s">
        <v>10</v>
      </c>
      <c r="M19" s="11" t="s">
        <v>9</v>
      </c>
      <c r="N19" s="12" t="s">
        <v>10</v>
      </c>
      <c r="O19" s="10" t="s">
        <v>9</v>
      </c>
      <c r="P19" s="11" t="s">
        <v>10</v>
      </c>
      <c r="Q19" s="11" t="s">
        <v>9</v>
      </c>
      <c r="R19" s="12" t="s">
        <v>10</v>
      </c>
      <c r="S19" s="9"/>
      <c r="T19" s="9"/>
    </row>
    <row r="20" spans="1:24" ht="15" customHeight="1" x14ac:dyDescent="0.2">
      <c r="A20" s="72">
        <v>1</v>
      </c>
      <c r="B20" s="32" t="s">
        <v>32</v>
      </c>
      <c r="C20" s="41">
        <v>4</v>
      </c>
      <c r="D20" s="42"/>
      <c r="E20" s="27">
        <f>IF(C20&gt;0,C20*34, " ")</f>
        <v>136</v>
      </c>
      <c r="F20" s="28" t="str">
        <f>IF(D20&gt;0,D20*34, " ")</f>
        <v xml:space="preserve"> </v>
      </c>
      <c r="G20" s="42">
        <v>4</v>
      </c>
      <c r="H20" s="42"/>
      <c r="I20" s="27">
        <f>IF(G20&gt;0,G20*34, " ")</f>
        <v>136</v>
      </c>
      <c r="J20" s="28" t="str">
        <f>IF(H20&gt;0,H20*34, " ")</f>
        <v xml:space="preserve"> </v>
      </c>
      <c r="K20" s="46">
        <v>4</v>
      </c>
      <c r="L20" s="47"/>
      <c r="M20" s="27">
        <f>IF(K20&gt;0,K20*32, " ")</f>
        <v>128</v>
      </c>
      <c r="N20" s="28" t="str">
        <f>IF(L20&gt;0,L20*32, " ")</f>
        <v xml:space="preserve"> </v>
      </c>
      <c r="O20" s="115">
        <f>IF(C20+G20+K20&gt;0,C20+G20+K20, " ")</f>
        <v>12</v>
      </c>
      <c r="P20" s="31" t="str">
        <f>IF(D20+H20+L20&gt;0, D20+H20+L20, " ")</f>
        <v xml:space="preserve"> </v>
      </c>
      <c r="Q20" s="31">
        <f>IF(O20&lt;&gt;" ", (IF(E20&lt;&gt;" ", E20, 0)+IF(I20&lt;&gt;" ", I20, 0)+IF(M20&lt;&gt;" ", M20, 0)), " ")</f>
        <v>400</v>
      </c>
      <c r="R20" s="74" t="str">
        <f>IF(P20&lt;&gt;" ", (IF(F20&lt;&gt;" ", F20, 0)+IF(J20&lt;&gt;" ", J20, 0)+IF(N20&lt;&gt;" ", N20, 0)), " ")</f>
        <v xml:space="preserve"> </v>
      </c>
      <c r="S20" s="9"/>
      <c r="T20" s="9"/>
    </row>
    <row r="21" spans="1:24" ht="15" customHeight="1" x14ac:dyDescent="0.2">
      <c r="A21" s="73">
        <v>2</v>
      </c>
      <c r="B21" s="35" t="s">
        <v>37</v>
      </c>
      <c r="C21" s="43">
        <v>2</v>
      </c>
      <c r="D21" s="44"/>
      <c r="E21" s="29">
        <f>IF(C21&gt;0,C21*34, " ")</f>
        <v>68</v>
      </c>
      <c r="F21" s="30" t="str">
        <f>IF(D21&gt;0,D21*34, " ")</f>
        <v xml:space="preserve"> </v>
      </c>
      <c r="G21" s="44">
        <v>2</v>
      </c>
      <c r="H21" s="44"/>
      <c r="I21" s="29">
        <f>IF(G21&gt;0,G21*34, " ")</f>
        <v>68</v>
      </c>
      <c r="J21" s="30" t="str">
        <f>IF(H21&gt;0,H21*34, " ")</f>
        <v xml:space="preserve"> </v>
      </c>
      <c r="K21" s="43"/>
      <c r="L21" s="44"/>
      <c r="M21" s="29" t="str">
        <f>IF(K21&gt;0,K21*32, " ")</f>
        <v xml:space="preserve"> </v>
      </c>
      <c r="N21" s="30" t="str">
        <f>IF(L21&gt;0,L21*32, " ")</f>
        <v xml:space="preserve"> </v>
      </c>
      <c r="O21" s="116">
        <f t="shared" ref="O21:O27" si="17">IF(C21+G21+K21&gt;0,C21+G21+K21, " ")</f>
        <v>4</v>
      </c>
      <c r="P21" s="29" t="str">
        <f t="shared" ref="P21:P27" si="18">IF(D21+H21+L21&gt;0, D21+H21+L21, " ")</f>
        <v xml:space="preserve"> </v>
      </c>
      <c r="Q21" s="29">
        <f t="shared" ref="Q21:Q27" si="19">IF(O21&lt;&gt;" ", (IF(E21&lt;&gt;" ", E21, 0)+IF(I21&lt;&gt;" ", I21, 0)+IF(M21&lt;&gt;" ", M21, 0)), " ")</f>
        <v>136</v>
      </c>
      <c r="R21" s="30" t="str">
        <f t="shared" ref="R21:R27" si="20">IF(P21&lt;&gt;" ", (IF(F21&lt;&gt;" ", F21, 0)+IF(J21&lt;&gt;" ", J21, 0)+IF(N21&lt;&gt;" ", N21, 0)), " ")</f>
        <v xml:space="preserve"> </v>
      </c>
      <c r="S21" s="9"/>
      <c r="T21" s="9"/>
    </row>
    <row r="22" spans="1:24" ht="15" customHeight="1" x14ac:dyDescent="0.2">
      <c r="A22" s="73">
        <v>3</v>
      </c>
      <c r="B22" s="32" t="s">
        <v>38</v>
      </c>
      <c r="C22" s="43">
        <v>2</v>
      </c>
      <c r="D22" s="44"/>
      <c r="E22" s="29">
        <f t="shared" ref="E22:F27" si="21">IF(C22&gt;0,C22*34, " ")</f>
        <v>68</v>
      </c>
      <c r="F22" s="30"/>
      <c r="G22" s="44">
        <v>2</v>
      </c>
      <c r="H22" s="44"/>
      <c r="I22" s="29">
        <f t="shared" ref="I22:J27" si="22">IF(G22&gt;0,G22*34, " ")</f>
        <v>68</v>
      </c>
      <c r="J22" s="30"/>
      <c r="K22" s="43">
        <v>2</v>
      </c>
      <c r="L22" s="44"/>
      <c r="M22" s="29">
        <f>IF(K22&gt;0,K22*32, " ")</f>
        <v>64</v>
      </c>
      <c r="N22" s="30"/>
      <c r="O22" s="116">
        <f t="shared" si="17"/>
        <v>6</v>
      </c>
      <c r="P22" s="29" t="str">
        <f t="shared" si="18"/>
        <v xml:space="preserve"> </v>
      </c>
      <c r="Q22" s="29">
        <f t="shared" si="19"/>
        <v>200</v>
      </c>
      <c r="R22" s="30" t="str">
        <f t="shared" si="20"/>
        <v xml:space="preserve"> </v>
      </c>
      <c r="S22" s="9"/>
      <c r="T22" s="9"/>
    </row>
    <row r="23" spans="1:24" ht="15" customHeight="1" x14ac:dyDescent="0.2">
      <c r="A23" s="73">
        <v>4</v>
      </c>
      <c r="B23" s="35" t="s">
        <v>94</v>
      </c>
      <c r="C23" s="43"/>
      <c r="D23" s="44"/>
      <c r="E23" s="29" t="str">
        <f t="shared" si="21"/>
        <v xml:space="preserve"> </v>
      </c>
      <c r="F23" s="30" t="str">
        <f t="shared" si="21"/>
        <v xml:space="preserve"> </v>
      </c>
      <c r="G23" s="44">
        <v>2</v>
      </c>
      <c r="H23" s="44"/>
      <c r="I23" s="29">
        <f t="shared" si="22"/>
        <v>68</v>
      </c>
      <c r="J23" s="30" t="str">
        <f t="shared" si="22"/>
        <v xml:space="preserve"> </v>
      </c>
      <c r="K23" s="43"/>
      <c r="L23" s="44"/>
      <c r="M23" s="29" t="str">
        <f>IF(K23&gt;0,K23*32, " ")</f>
        <v xml:space="preserve"> </v>
      </c>
      <c r="N23" s="30" t="str">
        <f t="shared" ref="M23:N27" si="23">IF(L23&gt;0,L23*32, " ")</f>
        <v xml:space="preserve"> </v>
      </c>
      <c r="O23" s="116">
        <f t="shared" si="17"/>
        <v>2</v>
      </c>
      <c r="P23" s="29" t="str">
        <f t="shared" si="18"/>
        <v xml:space="preserve"> </v>
      </c>
      <c r="Q23" s="29">
        <f t="shared" si="19"/>
        <v>68</v>
      </c>
      <c r="R23" s="30" t="str">
        <f t="shared" si="20"/>
        <v xml:space="preserve"> </v>
      </c>
      <c r="S23" s="9"/>
      <c r="T23" s="9"/>
    </row>
    <row r="24" spans="1:24" ht="15" customHeight="1" x14ac:dyDescent="0.2">
      <c r="A24" s="73">
        <v>5</v>
      </c>
      <c r="B24" s="101" t="s">
        <v>33</v>
      </c>
      <c r="C24" s="43"/>
      <c r="D24" s="44"/>
      <c r="E24" s="29"/>
      <c r="F24" s="30"/>
      <c r="G24" s="44"/>
      <c r="H24" s="44"/>
      <c r="I24" s="29"/>
      <c r="J24" s="30"/>
      <c r="K24" s="43">
        <v>2</v>
      </c>
      <c r="L24" s="44"/>
      <c r="M24" s="102">
        <f>IF(K24&gt;0,K24*32, " ")</f>
        <v>64</v>
      </c>
      <c r="N24" s="30"/>
      <c r="O24" s="116">
        <f t="shared" si="17"/>
        <v>2</v>
      </c>
      <c r="P24" s="29" t="str">
        <f t="shared" si="18"/>
        <v xml:space="preserve"> </v>
      </c>
      <c r="Q24" s="29">
        <f t="shared" si="19"/>
        <v>64</v>
      </c>
      <c r="R24" s="30" t="str">
        <f t="shared" si="20"/>
        <v xml:space="preserve"> </v>
      </c>
      <c r="S24" s="9"/>
      <c r="T24" s="9"/>
    </row>
    <row r="25" spans="1:24" ht="15" customHeight="1" x14ac:dyDescent="0.2">
      <c r="A25" s="73">
        <v>6</v>
      </c>
      <c r="B25" s="35" t="s">
        <v>30</v>
      </c>
      <c r="C25" s="43"/>
      <c r="D25" s="44">
        <v>6</v>
      </c>
      <c r="E25" s="29" t="str">
        <f t="shared" si="21"/>
        <v xml:space="preserve"> </v>
      </c>
      <c r="F25" s="30">
        <f t="shared" si="21"/>
        <v>204</v>
      </c>
      <c r="G25" s="44"/>
      <c r="H25" s="44">
        <v>12</v>
      </c>
      <c r="I25" s="29" t="str">
        <f t="shared" si="22"/>
        <v xml:space="preserve"> </v>
      </c>
      <c r="J25" s="30">
        <f t="shared" si="22"/>
        <v>408</v>
      </c>
      <c r="K25" s="43"/>
      <c r="L25" s="44">
        <v>18</v>
      </c>
      <c r="M25" s="29" t="str">
        <f t="shared" si="23"/>
        <v xml:space="preserve"> </v>
      </c>
      <c r="N25" s="30">
        <f t="shared" si="23"/>
        <v>576</v>
      </c>
      <c r="O25" s="116" t="str">
        <f t="shared" si="17"/>
        <v xml:space="preserve"> </v>
      </c>
      <c r="P25" s="29">
        <f t="shared" si="18"/>
        <v>36</v>
      </c>
      <c r="Q25" s="29" t="str">
        <f t="shared" si="19"/>
        <v xml:space="preserve"> </v>
      </c>
      <c r="R25" s="30">
        <f t="shared" si="20"/>
        <v>1188</v>
      </c>
      <c r="S25" s="9"/>
      <c r="T25" s="9"/>
    </row>
    <row r="26" spans="1:24" ht="15" customHeight="1" x14ac:dyDescent="0.2">
      <c r="A26" s="73"/>
      <c r="B26" s="35" t="s">
        <v>60</v>
      </c>
      <c r="C26" s="43"/>
      <c r="D26" s="44"/>
      <c r="E26" s="29"/>
      <c r="F26" s="30"/>
      <c r="G26" s="44"/>
      <c r="H26" s="44"/>
      <c r="I26" s="29"/>
      <c r="J26" s="30"/>
      <c r="K26" s="43"/>
      <c r="L26" s="44"/>
      <c r="M26" s="29"/>
      <c r="N26" s="30"/>
      <c r="O26" s="116" t="str">
        <f t="shared" si="17"/>
        <v xml:space="preserve"> </v>
      </c>
      <c r="P26" s="29" t="str">
        <f t="shared" si="18"/>
        <v xml:space="preserve"> </v>
      </c>
      <c r="Q26" s="29" t="str">
        <f t="shared" si="19"/>
        <v xml:space="preserve"> </v>
      </c>
      <c r="R26" s="30" t="str">
        <f t="shared" si="20"/>
        <v xml:space="preserve"> </v>
      </c>
      <c r="S26" s="9"/>
      <c r="T26" s="9"/>
    </row>
    <row r="27" spans="1:24" ht="15" customHeight="1" thickBot="1" x14ac:dyDescent="0.25">
      <c r="A27" s="73"/>
      <c r="B27" s="35" t="s">
        <v>88</v>
      </c>
      <c r="C27" s="43"/>
      <c r="D27" s="44"/>
      <c r="E27" s="29" t="str">
        <f t="shared" si="21"/>
        <v xml:space="preserve"> </v>
      </c>
      <c r="F27" s="30" t="str">
        <f t="shared" si="21"/>
        <v xml:space="preserve"> </v>
      </c>
      <c r="G27" s="44"/>
      <c r="H27" s="44"/>
      <c r="I27" s="29" t="str">
        <f t="shared" si="22"/>
        <v xml:space="preserve"> </v>
      </c>
      <c r="J27" s="30" t="str">
        <f t="shared" si="22"/>
        <v xml:space="preserve"> </v>
      </c>
      <c r="K27" s="43"/>
      <c r="L27" s="44"/>
      <c r="M27" s="29" t="str">
        <f t="shared" si="23"/>
        <v xml:space="preserve"> </v>
      </c>
      <c r="N27" s="63" t="str">
        <f t="shared" si="23"/>
        <v xml:space="preserve"> </v>
      </c>
      <c r="O27" s="61" t="str">
        <f t="shared" si="17"/>
        <v xml:space="preserve"> </v>
      </c>
      <c r="P27" s="62" t="str">
        <f t="shared" si="18"/>
        <v xml:space="preserve"> </v>
      </c>
      <c r="Q27" s="62" t="str">
        <f t="shared" si="19"/>
        <v xml:space="preserve"> </v>
      </c>
      <c r="R27" s="63" t="str">
        <f t="shared" si="20"/>
        <v xml:space="preserve"> </v>
      </c>
      <c r="S27" s="9"/>
      <c r="T27" s="9"/>
    </row>
    <row r="28" spans="1:24" ht="15" customHeight="1" thickBot="1" x14ac:dyDescent="0.25">
      <c r="A28" s="180" t="s">
        <v>17</v>
      </c>
      <c r="B28" s="181"/>
      <c r="C28" s="83">
        <f>SUM(C7:C16)</f>
        <v>16</v>
      </c>
      <c r="D28" s="15">
        <f t="shared" ref="D28:R28" si="24">SUM(D7:D18)</f>
        <v>2</v>
      </c>
      <c r="E28" s="84">
        <f>SUM(E7:E16)</f>
        <v>544</v>
      </c>
      <c r="F28" s="16">
        <f t="shared" si="24"/>
        <v>68</v>
      </c>
      <c r="G28" s="83">
        <f>SUM(G7:G16)</f>
        <v>9</v>
      </c>
      <c r="H28" s="15">
        <f t="shared" si="24"/>
        <v>0</v>
      </c>
      <c r="I28" s="84">
        <f>SUM(I7:I16)</f>
        <v>306</v>
      </c>
      <c r="J28" s="16">
        <f t="shared" si="24"/>
        <v>0</v>
      </c>
      <c r="K28" s="83">
        <f>SUM(K7:K16)</f>
        <v>7</v>
      </c>
      <c r="L28" s="15">
        <f t="shared" si="24"/>
        <v>0</v>
      </c>
      <c r="M28" s="84">
        <f>SUM(M7:M16)</f>
        <v>224</v>
      </c>
      <c r="N28" s="16">
        <f t="shared" si="24"/>
        <v>0</v>
      </c>
      <c r="O28" s="109">
        <f>SUM(O7:O16)</f>
        <v>32</v>
      </c>
      <c r="P28" s="118">
        <f t="shared" si="24"/>
        <v>2</v>
      </c>
      <c r="Q28" s="110">
        <f>SUM(Q7:Q16)</f>
        <v>1074</v>
      </c>
      <c r="R28" s="119">
        <f t="shared" si="24"/>
        <v>68</v>
      </c>
      <c r="S28" s="9"/>
      <c r="T28" s="9"/>
    </row>
    <row r="29" spans="1:24" ht="15" customHeight="1" thickBot="1" x14ac:dyDescent="0.25">
      <c r="A29" s="182" t="s">
        <v>18</v>
      </c>
      <c r="B29" s="183"/>
      <c r="C29" s="17">
        <f t="shared" ref="C29:R29" si="25">SUM(C20:C27)</f>
        <v>8</v>
      </c>
      <c r="D29" s="18">
        <f t="shared" si="25"/>
        <v>6</v>
      </c>
      <c r="E29" s="18">
        <f t="shared" si="25"/>
        <v>272</v>
      </c>
      <c r="F29" s="19">
        <f t="shared" si="25"/>
        <v>204</v>
      </c>
      <c r="G29" s="17">
        <f t="shared" si="25"/>
        <v>10</v>
      </c>
      <c r="H29" s="18">
        <f t="shared" si="25"/>
        <v>12</v>
      </c>
      <c r="I29" s="18">
        <f t="shared" si="25"/>
        <v>340</v>
      </c>
      <c r="J29" s="19">
        <f t="shared" si="25"/>
        <v>408</v>
      </c>
      <c r="K29" s="17">
        <f t="shared" si="25"/>
        <v>8</v>
      </c>
      <c r="L29" s="18">
        <f t="shared" si="25"/>
        <v>18</v>
      </c>
      <c r="M29" s="18">
        <f t="shared" si="25"/>
        <v>256</v>
      </c>
      <c r="N29" s="19">
        <f t="shared" si="25"/>
        <v>576</v>
      </c>
      <c r="O29" s="17">
        <f t="shared" si="25"/>
        <v>26</v>
      </c>
      <c r="P29" s="18">
        <f t="shared" si="25"/>
        <v>36</v>
      </c>
      <c r="Q29" s="18">
        <f t="shared" si="25"/>
        <v>868</v>
      </c>
      <c r="R29" s="19">
        <f t="shared" si="25"/>
        <v>1188</v>
      </c>
      <c r="S29" s="20"/>
      <c r="T29" s="20"/>
    </row>
    <row r="30" spans="1:24" ht="15" customHeight="1" thickTop="1" thickBot="1" x14ac:dyDescent="0.25">
      <c r="A30" s="193" t="s">
        <v>19</v>
      </c>
      <c r="B30" s="194"/>
      <c r="C30" s="21">
        <f>C28+C29</f>
        <v>24</v>
      </c>
      <c r="D30" s="22">
        <f t="shared" ref="D30:R30" si="26">D28+D29</f>
        <v>8</v>
      </c>
      <c r="E30" s="22">
        <f t="shared" si="26"/>
        <v>816</v>
      </c>
      <c r="F30" s="23">
        <f t="shared" si="26"/>
        <v>272</v>
      </c>
      <c r="G30" s="21">
        <f t="shared" si="26"/>
        <v>19</v>
      </c>
      <c r="H30" s="22">
        <f t="shared" si="26"/>
        <v>12</v>
      </c>
      <c r="I30" s="22">
        <f t="shared" si="26"/>
        <v>646</v>
      </c>
      <c r="J30" s="23">
        <f t="shared" si="26"/>
        <v>408</v>
      </c>
      <c r="K30" s="21">
        <f t="shared" si="26"/>
        <v>15</v>
      </c>
      <c r="L30" s="22">
        <f t="shared" si="26"/>
        <v>18</v>
      </c>
      <c r="M30" s="22">
        <f t="shared" si="26"/>
        <v>480</v>
      </c>
      <c r="N30" s="23">
        <f t="shared" si="26"/>
        <v>576</v>
      </c>
      <c r="O30" s="21">
        <f t="shared" si="26"/>
        <v>58</v>
      </c>
      <c r="P30" s="22">
        <f t="shared" si="26"/>
        <v>38</v>
      </c>
      <c r="Q30" s="22">
        <f t="shared" si="26"/>
        <v>1942</v>
      </c>
      <c r="R30" s="23">
        <f t="shared" si="26"/>
        <v>1256</v>
      </c>
      <c r="S30" s="24"/>
      <c r="T30" s="24"/>
    </row>
    <row r="31" spans="1:24" ht="15" customHeight="1" thickTop="1" thickBot="1" x14ac:dyDescent="0.25">
      <c r="A31" s="195"/>
      <c r="B31" s="196"/>
      <c r="C31" s="191">
        <f>C30+D30</f>
        <v>32</v>
      </c>
      <c r="D31" s="198"/>
      <c r="E31" s="189">
        <f>E30+F30</f>
        <v>1088</v>
      </c>
      <c r="F31" s="197"/>
      <c r="G31" s="191">
        <f>G30+H30</f>
        <v>31</v>
      </c>
      <c r="H31" s="198"/>
      <c r="I31" s="189">
        <f>I30+J30</f>
        <v>1054</v>
      </c>
      <c r="J31" s="197"/>
      <c r="K31" s="191">
        <f>K30+L30</f>
        <v>33</v>
      </c>
      <c r="L31" s="198"/>
      <c r="M31" s="189">
        <f>M30+N30</f>
        <v>1056</v>
      </c>
      <c r="N31" s="197"/>
      <c r="O31" s="191">
        <f>O30+P30</f>
        <v>96</v>
      </c>
      <c r="P31" s="198"/>
      <c r="Q31" s="189">
        <f>Q30+R30</f>
        <v>3198</v>
      </c>
      <c r="R31" s="197"/>
      <c r="S31" s="24"/>
      <c r="T31" s="24"/>
    </row>
    <row r="32" spans="1:24" ht="15" customHeight="1" thickTop="1" x14ac:dyDescent="0.2">
      <c r="A32" s="25"/>
      <c r="B32" s="55"/>
      <c r="C32" s="26"/>
      <c r="D32" s="26"/>
      <c r="E32" s="26"/>
      <c r="F32" s="26"/>
      <c r="G32" s="26"/>
      <c r="H32" s="26"/>
      <c r="I32" s="26"/>
      <c r="K32" s="26"/>
      <c r="L32" s="26"/>
      <c r="M32" s="26"/>
      <c r="N32" s="26"/>
      <c r="O32" s="26"/>
      <c r="P32" s="26"/>
      <c r="Q32" s="26"/>
      <c r="R32" s="26"/>
      <c r="S32" s="26"/>
      <c r="T32" s="9"/>
      <c r="U32" s="26"/>
      <c r="V32" s="9"/>
      <c r="W32" s="9"/>
      <c r="X32" s="9"/>
    </row>
    <row r="33" spans="2:24" ht="28.15" customHeight="1" x14ac:dyDescent="0.2">
      <c r="B33" s="188" t="s">
        <v>81</v>
      </c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"/>
      <c r="V33" s="2"/>
      <c r="W33" s="2"/>
      <c r="X33" s="2"/>
    </row>
    <row r="34" spans="2:24" ht="15" customHeight="1" x14ac:dyDescent="0.2">
      <c r="B34" s="55" t="s">
        <v>90</v>
      </c>
    </row>
    <row r="35" spans="2:24" ht="15" customHeight="1" x14ac:dyDescent="0.2">
      <c r="B35" s="66" t="s">
        <v>93</v>
      </c>
    </row>
    <row r="36" spans="2:24" ht="15" customHeight="1" x14ac:dyDescent="0.2"/>
    <row r="37" spans="2:24" ht="15" customHeight="1" x14ac:dyDescent="0.2"/>
    <row r="38" spans="2:24" ht="15" customHeight="1" x14ac:dyDescent="0.2"/>
    <row r="39" spans="2:24" ht="15" customHeight="1" x14ac:dyDescent="0.2"/>
    <row r="40" spans="2:24" ht="15" customHeight="1" x14ac:dyDescent="0.2"/>
  </sheetData>
  <mergeCells count="29">
    <mergeCell ref="B33:R33"/>
    <mergeCell ref="O5:P5"/>
    <mergeCell ref="Q5:R5"/>
    <mergeCell ref="A1:G1"/>
    <mergeCell ref="A2:G2"/>
    <mergeCell ref="A4:B5"/>
    <mergeCell ref="C4:F4"/>
    <mergeCell ref="G4:J4"/>
    <mergeCell ref="O4:R4"/>
    <mergeCell ref="A6:B6"/>
    <mergeCell ref="A19:B19"/>
    <mergeCell ref="A28:B28"/>
    <mergeCell ref="A29:B29"/>
    <mergeCell ref="K4:N4"/>
    <mergeCell ref="C5:D5"/>
    <mergeCell ref="E5:F5"/>
    <mergeCell ref="G5:H5"/>
    <mergeCell ref="I5:J5"/>
    <mergeCell ref="K5:L5"/>
    <mergeCell ref="M5:N5"/>
    <mergeCell ref="A30:B31"/>
    <mergeCell ref="C31:D31"/>
    <mergeCell ref="E31:F31"/>
    <mergeCell ref="G31:H31"/>
    <mergeCell ref="Q31:R31"/>
    <mergeCell ref="I31:J31"/>
    <mergeCell ref="K31:L31"/>
    <mergeCell ref="M31:N31"/>
    <mergeCell ref="O31:P31"/>
  </mergeCells>
  <phoneticPr fontId="0" type="noConversion"/>
  <printOptions horizontalCentered="1" verticalCentered="1"/>
  <pageMargins left="0.2" right="0.2" top="0.2" bottom="0.2" header="0" footer="0"/>
  <pageSetup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X40"/>
  <sheetViews>
    <sheetView workbookViewId="0">
      <selection activeCell="A2" sqref="A2:G2"/>
    </sheetView>
  </sheetViews>
  <sheetFormatPr defaultColWidth="9.140625" defaultRowHeight="12.75" x14ac:dyDescent="0.2"/>
  <cols>
    <col min="1" max="1" width="3.42578125" style="1" customWidth="1"/>
    <col min="2" max="2" width="38" style="1" customWidth="1"/>
    <col min="3" max="15" width="6.140625" style="1" customWidth="1"/>
    <col min="16" max="16" width="6.140625" style="2" customWidth="1"/>
    <col min="17" max="17" width="6.140625" style="1" customWidth="1"/>
    <col min="18" max="20" width="6.140625" style="2" customWidth="1"/>
    <col min="21" max="21" width="26.85546875" style="1" customWidth="1"/>
    <col min="22" max="16384" width="9.140625" style="1"/>
  </cols>
  <sheetData>
    <row r="1" spans="1:20" ht="15" customHeight="1" x14ac:dyDescent="0.2">
      <c r="A1" s="162" t="s">
        <v>21</v>
      </c>
      <c r="B1" s="163"/>
      <c r="C1" s="163"/>
      <c r="D1" s="163"/>
      <c r="E1" s="163"/>
      <c r="F1" s="163"/>
      <c r="G1" s="163"/>
    </row>
    <row r="2" spans="1:20" ht="15" customHeight="1" x14ac:dyDescent="0.2">
      <c r="A2" s="160" t="s">
        <v>39</v>
      </c>
      <c r="B2" s="161"/>
      <c r="C2" s="161"/>
      <c r="D2" s="161"/>
      <c r="E2" s="161"/>
      <c r="F2" s="161"/>
      <c r="G2" s="161"/>
      <c r="L2" s="159"/>
    </row>
    <row r="3" spans="1:20" ht="15" customHeight="1" thickBot="1" x14ac:dyDescent="0.25">
      <c r="A3" s="70"/>
      <c r="B3" s="71"/>
    </row>
    <row r="4" spans="1:20" ht="15" customHeight="1" thickTop="1" x14ac:dyDescent="0.2">
      <c r="A4" s="164" t="s">
        <v>0</v>
      </c>
      <c r="B4" s="165"/>
      <c r="C4" s="168" t="s">
        <v>1</v>
      </c>
      <c r="D4" s="169"/>
      <c r="E4" s="169"/>
      <c r="F4" s="170"/>
      <c r="G4" s="171" t="s">
        <v>2</v>
      </c>
      <c r="H4" s="169"/>
      <c r="I4" s="169"/>
      <c r="J4" s="169"/>
      <c r="K4" s="168" t="s">
        <v>3</v>
      </c>
      <c r="L4" s="169"/>
      <c r="M4" s="169"/>
      <c r="N4" s="170"/>
      <c r="O4" s="174" t="s">
        <v>5</v>
      </c>
      <c r="P4" s="175"/>
      <c r="Q4" s="175"/>
      <c r="R4" s="176"/>
      <c r="S4" s="4"/>
      <c r="T4" s="4"/>
    </row>
    <row r="5" spans="1:20" ht="15" customHeight="1" x14ac:dyDescent="0.2">
      <c r="A5" s="166"/>
      <c r="B5" s="167"/>
      <c r="C5" s="177" t="s">
        <v>6</v>
      </c>
      <c r="D5" s="178"/>
      <c r="E5" s="172" t="s">
        <v>7</v>
      </c>
      <c r="F5" s="173"/>
      <c r="G5" s="179" t="s">
        <v>6</v>
      </c>
      <c r="H5" s="178"/>
      <c r="I5" s="172" t="s">
        <v>7</v>
      </c>
      <c r="J5" s="179"/>
      <c r="K5" s="177" t="s">
        <v>6</v>
      </c>
      <c r="L5" s="178"/>
      <c r="M5" s="172" t="s">
        <v>7</v>
      </c>
      <c r="N5" s="173"/>
      <c r="O5" s="177" t="s">
        <v>6</v>
      </c>
      <c r="P5" s="178"/>
      <c r="Q5" s="172" t="s">
        <v>7</v>
      </c>
      <c r="R5" s="173"/>
      <c r="S5" s="4"/>
      <c r="T5" s="4"/>
    </row>
    <row r="6" spans="1:20" ht="15" customHeight="1" thickBot="1" x14ac:dyDescent="0.25">
      <c r="A6" s="200" t="s">
        <v>8</v>
      </c>
      <c r="B6" s="201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3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112" t="s">
        <v>9</v>
      </c>
      <c r="P6" s="113" t="s">
        <v>10</v>
      </c>
      <c r="Q6" s="113" t="s">
        <v>9</v>
      </c>
      <c r="R6" s="114" t="s">
        <v>10</v>
      </c>
      <c r="S6" s="4"/>
      <c r="T6" s="4"/>
    </row>
    <row r="7" spans="1:20" ht="15" customHeight="1" x14ac:dyDescent="0.2">
      <c r="A7" s="72">
        <v>1</v>
      </c>
      <c r="B7" s="32" t="s">
        <v>11</v>
      </c>
      <c r="C7" s="33">
        <v>3</v>
      </c>
      <c r="D7" s="34"/>
      <c r="E7" s="27">
        <f>IF(C7&gt;0,C7*34, " ")</f>
        <v>102</v>
      </c>
      <c r="F7" s="28" t="str">
        <f>IF(D7&gt;0,D7*34, " ")</f>
        <v xml:space="preserve"> </v>
      </c>
      <c r="G7" s="39">
        <v>2</v>
      </c>
      <c r="H7" s="34"/>
      <c r="I7" s="27">
        <f>IF(G7&gt;0,G7*34, " ")</f>
        <v>68</v>
      </c>
      <c r="J7" s="28" t="str">
        <f>IF(H7&gt;0,H7*34, " ")</f>
        <v xml:space="preserve"> </v>
      </c>
      <c r="K7" s="33">
        <v>2</v>
      </c>
      <c r="L7" s="34"/>
      <c r="M7" s="27">
        <f>IF(K7&gt;0,K7*32, " ")</f>
        <v>64</v>
      </c>
      <c r="N7" s="28" t="str">
        <f>IF(L7&gt;0,L7*32, " ")</f>
        <v xml:space="preserve"> </v>
      </c>
      <c r="O7" s="115">
        <f>IF(C7+G7+K7&gt;0,C7+G7+K7, " ")</f>
        <v>7</v>
      </c>
      <c r="P7" s="31" t="str">
        <f>IF(D7+H7+L7&gt;0, D7+H7+L7, " ")</f>
        <v xml:space="preserve"> </v>
      </c>
      <c r="Q7" s="31">
        <f>IF(O7&lt;&gt;" ", (IF(E7&lt;&gt;" ", E7, 0)+IF(I7&lt;&gt;" ", I7, 0)+IF(M7&lt;&gt;" ", M7, 0)), " ")</f>
        <v>234</v>
      </c>
      <c r="R7" s="74" t="str">
        <f>IF(P7&lt;&gt;" ", (IF(F7&lt;&gt;" ", F7, 0)+IF(J7&lt;&gt;" ", J7, 0)+IF(N7&lt;&gt;" ", N7, 0)), " ")</f>
        <v xml:space="preserve"> </v>
      </c>
      <c r="S7" s="9"/>
      <c r="T7" s="9"/>
    </row>
    <row r="8" spans="1:20" ht="15" customHeight="1" x14ac:dyDescent="0.2">
      <c r="A8" s="72">
        <v>2</v>
      </c>
      <c r="B8" s="35" t="s">
        <v>12</v>
      </c>
      <c r="C8" s="36">
        <v>2</v>
      </c>
      <c r="D8" s="37"/>
      <c r="E8" s="29">
        <f>IF(C8&gt;0,C8*34, " ")</f>
        <v>68</v>
      </c>
      <c r="F8" s="30" t="str">
        <f>IF(D8&gt;0,D8*34, " ")</f>
        <v xml:space="preserve"> </v>
      </c>
      <c r="G8" s="40">
        <v>2</v>
      </c>
      <c r="H8" s="37"/>
      <c r="I8" s="29">
        <f>IF(G8&gt;0,G8*34, " ")</f>
        <v>68</v>
      </c>
      <c r="J8" s="30" t="str">
        <f>IF(H8&gt;0,H8*34, " ")</f>
        <v xml:space="preserve"> </v>
      </c>
      <c r="K8" s="36"/>
      <c r="L8" s="37"/>
      <c r="M8" s="29" t="str">
        <f>IF(K8&gt;0,K8*32, " ")</f>
        <v xml:space="preserve"> </v>
      </c>
      <c r="N8" s="30" t="str">
        <f>IF(L8&gt;0,L8*32, " ")</f>
        <v xml:space="preserve"> </v>
      </c>
      <c r="O8" s="116">
        <f t="shared" ref="O8:O14" si="0">IF(C8+G8+K8&gt;0,C8+G8+K8, " ")</f>
        <v>4</v>
      </c>
      <c r="P8" s="29" t="str">
        <f t="shared" ref="P8:P14" si="1">IF(D8+H8+L8&gt;0, D8+H8+L8, " ")</f>
        <v xml:space="preserve"> </v>
      </c>
      <c r="Q8" s="29">
        <f t="shared" ref="Q8:Q14" si="2">IF(O8&lt;&gt;" ", (IF(E8&lt;&gt;" ", E8, 0)+IF(I8&lt;&gt;" ", I8, 0)+IF(M8&lt;&gt;" ", M8, 0)), " ")</f>
        <v>136</v>
      </c>
      <c r="R8" s="30" t="str">
        <f t="shared" ref="R8:R14" si="3">IF(P8&lt;&gt;" ", (IF(F8&lt;&gt;" ", F8, 0)+IF(J8&lt;&gt;" ", J8, 0)+IF(N8&lt;&gt;" ", N8, 0)), " ")</f>
        <v xml:space="preserve"> </v>
      </c>
      <c r="S8" s="9"/>
      <c r="T8" s="9"/>
    </row>
    <row r="9" spans="1:20" ht="15" customHeight="1" x14ac:dyDescent="0.2">
      <c r="A9" s="72">
        <v>3</v>
      </c>
      <c r="B9" s="35" t="s">
        <v>14</v>
      </c>
      <c r="C9" s="36">
        <v>2</v>
      </c>
      <c r="D9" s="37"/>
      <c r="E9" s="29">
        <f t="shared" ref="E9:F14" si="4">IF(C9&gt;0,C9*34, " ")</f>
        <v>68</v>
      </c>
      <c r="F9" s="30" t="str">
        <f t="shared" si="4"/>
        <v xml:space="preserve"> </v>
      </c>
      <c r="G9" s="37">
        <v>2</v>
      </c>
      <c r="H9" s="37"/>
      <c r="I9" s="29">
        <f t="shared" ref="I9:J14" si="5">IF(G9&gt;0,G9*34, " ")</f>
        <v>68</v>
      </c>
      <c r="J9" s="30" t="str">
        <f t="shared" si="5"/>
        <v xml:space="preserve"> </v>
      </c>
      <c r="K9" s="36">
        <v>2</v>
      </c>
      <c r="L9" s="37"/>
      <c r="M9" s="29">
        <f t="shared" ref="M9:N14" si="6">IF(K9&gt;0,K9*32, " ")</f>
        <v>64</v>
      </c>
      <c r="N9" s="30" t="str">
        <f t="shared" si="6"/>
        <v xml:space="preserve"> </v>
      </c>
      <c r="O9" s="116">
        <f t="shared" si="0"/>
        <v>6</v>
      </c>
      <c r="P9" s="29" t="str">
        <f t="shared" si="1"/>
        <v xml:space="preserve"> </v>
      </c>
      <c r="Q9" s="29">
        <f t="shared" si="2"/>
        <v>200</v>
      </c>
      <c r="R9" s="30" t="str">
        <f t="shared" si="3"/>
        <v xml:space="preserve"> </v>
      </c>
      <c r="S9" s="9"/>
      <c r="T9" s="9"/>
    </row>
    <row r="10" spans="1:20" ht="15" customHeight="1" x14ac:dyDescent="0.2">
      <c r="A10" s="72">
        <v>4</v>
      </c>
      <c r="B10" s="38" t="s">
        <v>15</v>
      </c>
      <c r="C10" s="36">
        <v>2</v>
      </c>
      <c r="D10" s="37"/>
      <c r="E10" s="29">
        <f t="shared" si="4"/>
        <v>68</v>
      </c>
      <c r="F10" s="30" t="str">
        <f t="shared" si="4"/>
        <v xml:space="preserve"> </v>
      </c>
      <c r="G10" s="37">
        <v>2</v>
      </c>
      <c r="H10" s="37"/>
      <c r="I10" s="29">
        <f t="shared" si="5"/>
        <v>68</v>
      </c>
      <c r="J10" s="30" t="str">
        <f t="shared" si="5"/>
        <v xml:space="preserve"> </v>
      </c>
      <c r="K10" s="36"/>
      <c r="L10" s="37"/>
      <c r="M10" s="29" t="str">
        <f t="shared" si="6"/>
        <v xml:space="preserve"> </v>
      </c>
      <c r="N10" s="30" t="str">
        <f t="shared" si="6"/>
        <v xml:space="preserve"> </v>
      </c>
      <c r="O10" s="116">
        <f t="shared" si="0"/>
        <v>4</v>
      </c>
      <c r="P10" s="29" t="str">
        <f t="shared" si="1"/>
        <v xml:space="preserve"> </v>
      </c>
      <c r="Q10" s="29">
        <f t="shared" si="2"/>
        <v>136</v>
      </c>
      <c r="R10" s="30" t="str">
        <f t="shared" si="3"/>
        <v xml:space="preserve"> </v>
      </c>
      <c r="S10" s="9"/>
      <c r="T10" s="9"/>
    </row>
    <row r="11" spans="1:20" ht="15" customHeight="1" x14ac:dyDescent="0.2">
      <c r="A11" s="72">
        <v>5</v>
      </c>
      <c r="B11" s="38" t="s">
        <v>20</v>
      </c>
      <c r="C11" s="36"/>
      <c r="D11" s="37">
        <v>2</v>
      </c>
      <c r="E11" s="29" t="str">
        <f t="shared" si="4"/>
        <v xml:space="preserve"> </v>
      </c>
      <c r="F11" s="30">
        <f t="shared" si="4"/>
        <v>68</v>
      </c>
      <c r="G11" s="37"/>
      <c r="H11" s="37"/>
      <c r="I11" s="29" t="str">
        <f t="shared" si="5"/>
        <v xml:space="preserve"> </v>
      </c>
      <c r="J11" s="30" t="str">
        <f t="shared" si="5"/>
        <v xml:space="preserve"> </v>
      </c>
      <c r="K11" s="36"/>
      <c r="L11" s="37"/>
      <c r="M11" s="29" t="str">
        <f t="shared" si="6"/>
        <v xml:space="preserve"> </v>
      </c>
      <c r="N11" s="30" t="str">
        <f t="shared" si="6"/>
        <v xml:space="preserve"> </v>
      </c>
      <c r="O11" s="116" t="str">
        <f t="shared" si="0"/>
        <v xml:space="preserve"> </v>
      </c>
      <c r="P11" s="29">
        <f t="shared" si="1"/>
        <v>2</v>
      </c>
      <c r="Q11" s="29" t="str">
        <f t="shared" si="2"/>
        <v xml:space="preserve"> </v>
      </c>
      <c r="R11" s="30">
        <f t="shared" si="3"/>
        <v>68</v>
      </c>
      <c r="S11" s="9"/>
      <c r="T11" s="9"/>
    </row>
    <row r="12" spans="1:20" ht="15" customHeight="1" x14ac:dyDescent="0.2">
      <c r="A12" s="72">
        <v>6</v>
      </c>
      <c r="B12" s="35" t="s">
        <v>13</v>
      </c>
      <c r="C12" s="36">
        <v>2</v>
      </c>
      <c r="D12" s="37"/>
      <c r="E12" s="29">
        <f t="shared" si="4"/>
        <v>68</v>
      </c>
      <c r="F12" s="30" t="str">
        <f t="shared" si="4"/>
        <v xml:space="preserve"> </v>
      </c>
      <c r="G12" s="37"/>
      <c r="H12" s="37"/>
      <c r="I12" s="29" t="str">
        <f t="shared" si="5"/>
        <v xml:space="preserve"> </v>
      </c>
      <c r="J12" s="30" t="str">
        <f t="shared" si="5"/>
        <v xml:space="preserve"> </v>
      </c>
      <c r="K12" s="36"/>
      <c r="L12" s="37"/>
      <c r="M12" s="29" t="str">
        <f t="shared" si="6"/>
        <v xml:space="preserve"> </v>
      </c>
      <c r="N12" s="30" t="str">
        <f t="shared" si="6"/>
        <v xml:space="preserve"> </v>
      </c>
      <c r="O12" s="116">
        <f t="shared" si="0"/>
        <v>2</v>
      </c>
      <c r="P12" s="29" t="str">
        <f t="shared" si="1"/>
        <v xml:space="preserve"> </v>
      </c>
      <c r="Q12" s="29">
        <f t="shared" si="2"/>
        <v>68</v>
      </c>
      <c r="R12" s="30" t="str">
        <f t="shared" si="3"/>
        <v xml:space="preserve"> </v>
      </c>
      <c r="S12" s="9"/>
      <c r="T12" s="9"/>
    </row>
    <row r="13" spans="1:20" ht="15" customHeight="1" x14ac:dyDescent="0.2">
      <c r="A13" s="72">
        <v>7</v>
      </c>
      <c r="B13" s="35" t="s">
        <v>76</v>
      </c>
      <c r="C13" s="36"/>
      <c r="D13" s="37"/>
      <c r="E13" s="29" t="str">
        <f t="shared" si="4"/>
        <v xml:space="preserve"> </v>
      </c>
      <c r="F13" s="30" t="str">
        <f t="shared" si="4"/>
        <v xml:space="preserve"> </v>
      </c>
      <c r="G13" s="37"/>
      <c r="H13" s="37"/>
      <c r="I13" s="29" t="str">
        <f t="shared" si="5"/>
        <v xml:space="preserve"> </v>
      </c>
      <c r="J13" s="30" t="str">
        <f t="shared" si="5"/>
        <v xml:space="preserve"> </v>
      </c>
      <c r="K13" s="36">
        <v>2</v>
      </c>
      <c r="L13" s="37"/>
      <c r="M13" s="29">
        <f t="shared" si="6"/>
        <v>64</v>
      </c>
      <c r="N13" s="30" t="str">
        <f t="shared" si="6"/>
        <v xml:space="preserve"> </v>
      </c>
      <c r="O13" s="116">
        <v>2</v>
      </c>
      <c r="P13" s="29" t="str">
        <f t="shared" si="1"/>
        <v xml:space="preserve"> </v>
      </c>
      <c r="Q13" s="29">
        <f t="shared" si="2"/>
        <v>64</v>
      </c>
      <c r="R13" s="30" t="str">
        <f t="shared" si="3"/>
        <v xml:space="preserve"> </v>
      </c>
      <c r="S13" s="9"/>
      <c r="T13" s="9"/>
    </row>
    <row r="14" spans="1:20" ht="15" customHeight="1" x14ac:dyDescent="0.2">
      <c r="A14" s="72">
        <v>8</v>
      </c>
      <c r="B14" s="35" t="s">
        <v>23</v>
      </c>
      <c r="C14" s="36">
        <v>2</v>
      </c>
      <c r="D14" s="37"/>
      <c r="E14" s="29">
        <f t="shared" si="4"/>
        <v>68</v>
      </c>
      <c r="F14" s="30" t="str">
        <f t="shared" si="4"/>
        <v xml:space="preserve"> </v>
      </c>
      <c r="G14" s="37"/>
      <c r="H14" s="37"/>
      <c r="I14" s="29" t="str">
        <f t="shared" si="5"/>
        <v xml:space="preserve"> </v>
      </c>
      <c r="J14" s="30" t="str">
        <f t="shared" si="5"/>
        <v xml:space="preserve"> </v>
      </c>
      <c r="K14" s="36"/>
      <c r="L14" s="37"/>
      <c r="M14" s="29" t="str">
        <f t="shared" si="6"/>
        <v xml:space="preserve"> </v>
      </c>
      <c r="N14" s="30" t="str">
        <f t="shared" si="6"/>
        <v xml:space="preserve"> </v>
      </c>
      <c r="O14" s="116">
        <f t="shared" si="0"/>
        <v>2</v>
      </c>
      <c r="P14" s="29" t="str">
        <f t="shared" si="1"/>
        <v xml:space="preserve"> </v>
      </c>
      <c r="Q14" s="29">
        <f t="shared" si="2"/>
        <v>68</v>
      </c>
      <c r="R14" s="30" t="str">
        <f t="shared" si="3"/>
        <v xml:space="preserve"> </v>
      </c>
      <c r="S14" s="9"/>
      <c r="T14" s="9"/>
    </row>
    <row r="15" spans="1:20" ht="15" customHeight="1" x14ac:dyDescent="0.2">
      <c r="A15" s="72">
        <v>9</v>
      </c>
      <c r="B15" s="35" t="s">
        <v>25</v>
      </c>
      <c r="C15" s="36">
        <v>2</v>
      </c>
      <c r="D15" s="37"/>
      <c r="E15" s="29">
        <f t="shared" ref="E15:E17" si="7">IF(C15&gt;0,C15*34, " ")</f>
        <v>68</v>
      </c>
      <c r="F15" s="30" t="str">
        <f t="shared" ref="F15" si="8">IF(D15&gt;0,D15*34, " ")</f>
        <v xml:space="preserve"> </v>
      </c>
      <c r="G15" s="37"/>
      <c r="H15" s="37"/>
      <c r="I15" s="29" t="str">
        <f t="shared" ref="I15:I17" si="9">IF(G15&gt;0,G15*34, " ")</f>
        <v xml:space="preserve"> </v>
      </c>
      <c r="J15" s="30" t="str">
        <f t="shared" ref="J15" si="10">IF(H15&gt;0,H15*34, " ")</f>
        <v xml:space="preserve"> </v>
      </c>
      <c r="K15" s="36"/>
      <c r="L15" s="37"/>
      <c r="M15" s="29" t="str">
        <f t="shared" ref="M15:M18" si="11">IF(K15&gt;0,K15*32, " ")</f>
        <v xml:space="preserve"> </v>
      </c>
      <c r="N15" s="30" t="str">
        <f t="shared" ref="N15" si="12">IF(L15&gt;0,L15*32, " ")</f>
        <v xml:space="preserve"> </v>
      </c>
      <c r="O15" s="136">
        <f t="shared" ref="O15:O18" si="13">IF(C15+G15+K15&gt;0,C15+G15+K15, " ")</f>
        <v>2</v>
      </c>
      <c r="P15" s="29" t="str">
        <f t="shared" ref="P15" si="14">IF(D15+H15+L15&gt;0, D15+H15+L15, " ")</f>
        <v xml:space="preserve"> </v>
      </c>
      <c r="Q15" s="29">
        <f t="shared" ref="Q15:Q18" si="15">IF(O15&lt;&gt;" ", (IF(E15&lt;&gt;" ", E15, 0)+IF(I15&lt;&gt;" ", I15, 0)+IF(M15&lt;&gt;" ", M15, 0)), " ")</f>
        <v>68</v>
      </c>
      <c r="R15" s="30" t="str">
        <f t="shared" ref="R15" si="16">IF(P15&lt;&gt;" ", (IF(F15&lt;&gt;" ", F15, 0)+IF(J15&lt;&gt;" ", J15, 0)+IF(N15&lt;&gt;" ", N15, 0)), " ")</f>
        <v xml:space="preserve"> </v>
      </c>
      <c r="S15" s="9"/>
      <c r="T15" s="9"/>
    </row>
    <row r="16" spans="1:20" ht="15" customHeight="1" x14ac:dyDescent="0.2">
      <c r="A16" s="72">
        <v>10</v>
      </c>
      <c r="B16" s="49" t="s">
        <v>78</v>
      </c>
      <c r="C16" s="36">
        <v>1</v>
      </c>
      <c r="D16" s="37"/>
      <c r="E16" s="29">
        <f t="shared" si="7"/>
        <v>34</v>
      </c>
      <c r="F16" s="30"/>
      <c r="G16" s="37">
        <v>1</v>
      </c>
      <c r="H16" s="37"/>
      <c r="I16" s="29">
        <f t="shared" si="9"/>
        <v>34</v>
      </c>
      <c r="J16" s="30"/>
      <c r="K16" s="40">
        <v>1</v>
      </c>
      <c r="L16" s="37"/>
      <c r="M16" s="29">
        <f t="shared" si="11"/>
        <v>32</v>
      </c>
      <c r="N16" s="30"/>
      <c r="O16" s="136">
        <f t="shared" si="13"/>
        <v>3</v>
      </c>
      <c r="P16" s="29"/>
      <c r="Q16" s="29">
        <f t="shared" si="15"/>
        <v>100</v>
      </c>
      <c r="R16" s="30"/>
      <c r="S16" s="9"/>
      <c r="T16" s="9"/>
    </row>
    <row r="17" spans="1:24" ht="15" customHeight="1" x14ac:dyDescent="0.2">
      <c r="A17" s="72">
        <v>11</v>
      </c>
      <c r="B17" s="101" t="s">
        <v>77</v>
      </c>
      <c r="C17" s="36">
        <v>1</v>
      </c>
      <c r="D17" s="37"/>
      <c r="E17" s="29">
        <f t="shared" si="7"/>
        <v>34</v>
      </c>
      <c r="F17" s="30"/>
      <c r="G17" s="37">
        <v>1</v>
      </c>
      <c r="H17" s="37"/>
      <c r="I17" s="29">
        <f t="shared" si="9"/>
        <v>34</v>
      </c>
      <c r="J17" s="30"/>
      <c r="K17" s="40"/>
      <c r="L17" s="37"/>
      <c r="M17" s="29" t="str">
        <f t="shared" si="11"/>
        <v xml:space="preserve"> </v>
      </c>
      <c r="N17" s="30"/>
      <c r="O17" s="136">
        <f t="shared" si="13"/>
        <v>2</v>
      </c>
      <c r="P17" s="29"/>
      <c r="Q17" s="29">
        <f t="shared" si="15"/>
        <v>68</v>
      </c>
      <c r="R17" s="30"/>
      <c r="S17" s="9"/>
      <c r="T17" s="9"/>
    </row>
    <row r="18" spans="1:24" ht="15" customHeight="1" thickBot="1" x14ac:dyDescent="0.25">
      <c r="A18" s="72">
        <v>12</v>
      </c>
      <c r="B18" s="35" t="s">
        <v>79</v>
      </c>
      <c r="C18" s="36"/>
      <c r="D18" s="37"/>
      <c r="E18" s="29" t="str">
        <f>IF(C18&gt;0,C18*34, " ")</f>
        <v xml:space="preserve"> </v>
      </c>
      <c r="F18" s="30"/>
      <c r="G18" s="37"/>
      <c r="H18" s="37"/>
      <c r="I18" s="29"/>
      <c r="J18" s="30"/>
      <c r="K18" s="40">
        <v>1</v>
      </c>
      <c r="L18" s="37"/>
      <c r="M18" s="29">
        <f t="shared" si="11"/>
        <v>32</v>
      </c>
      <c r="N18" s="30"/>
      <c r="O18" s="136">
        <f t="shared" si="13"/>
        <v>1</v>
      </c>
      <c r="P18" s="110"/>
      <c r="Q18" s="29">
        <f t="shared" si="15"/>
        <v>32</v>
      </c>
      <c r="R18" s="111"/>
      <c r="S18" s="9"/>
      <c r="T18" s="9"/>
    </row>
    <row r="19" spans="1:24" ht="15" customHeight="1" thickBot="1" x14ac:dyDescent="0.25">
      <c r="A19" s="184" t="s">
        <v>16</v>
      </c>
      <c r="B19" s="199"/>
      <c r="C19" s="10" t="s">
        <v>9</v>
      </c>
      <c r="D19" s="11" t="s">
        <v>10</v>
      </c>
      <c r="E19" s="11" t="s">
        <v>9</v>
      </c>
      <c r="F19" s="12" t="s">
        <v>10</v>
      </c>
      <c r="G19" s="13" t="s">
        <v>9</v>
      </c>
      <c r="H19" s="11" t="s">
        <v>10</v>
      </c>
      <c r="I19" s="11" t="s">
        <v>9</v>
      </c>
      <c r="J19" s="14" t="s">
        <v>10</v>
      </c>
      <c r="K19" s="10" t="s">
        <v>9</v>
      </c>
      <c r="L19" s="11" t="s">
        <v>10</v>
      </c>
      <c r="M19" s="11" t="s">
        <v>9</v>
      </c>
      <c r="N19" s="12" t="s">
        <v>10</v>
      </c>
      <c r="O19" s="10" t="s">
        <v>9</v>
      </c>
      <c r="P19" s="11" t="s">
        <v>10</v>
      </c>
      <c r="Q19" s="11" t="s">
        <v>9</v>
      </c>
      <c r="R19" s="12" t="s">
        <v>10</v>
      </c>
      <c r="S19" s="9"/>
      <c r="T19" s="9"/>
    </row>
    <row r="20" spans="1:24" ht="15" customHeight="1" x14ac:dyDescent="0.2">
      <c r="A20" s="72">
        <v>1</v>
      </c>
      <c r="B20" s="32" t="s">
        <v>27</v>
      </c>
      <c r="C20" s="41">
        <v>2</v>
      </c>
      <c r="D20" s="42">
        <v>2</v>
      </c>
      <c r="E20" s="27">
        <f>IF(C20&gt;0,C20*34, " ")</f>
        <v>68</v>
      </c>
      <c r="F20" s="28">
        <f>IF(D20&gt;0,D20*34, " ")</f>
        <v>68</v>
      </c>
      <c r="G20" s="42">
        <v>4</v>
      </c>
      <c r="H20" s="42"/>
      <c r="I20" s="27">
        <f>IF(G20&gt;0,G20*34, " ")</f>
        <v>136</v>
      </c>
      <c r="J20" s="28" t="str">
        <f>IF(H20&gt;0,H20*34, " ")</f>
        <v xml:space="preserve"> </v>
      </c>
      <c r="K20" s="46">
        <v>6</v>
      </c>
      <c r="L20" s="47">
        <v>1</v>
      </c>
      <c r="M20" s="27">
        <f>IF(K20&gt;0,K20*32, " ")</f>
        <v>192</v>
      </c>
      <c r="N20" s="28">
        <f>IF(L20&gt;0,L20*32, " ")</f>
        <v>32</v>
      </c>
      <c r="O20" s="115">
        <f>IF(C20+G20+K20&gt;0,C20+G20+K20, " ")</f>
        <v>12</v>
      </c>
      <c r="P20" s="31">
        <f>IF(D20+H20+L20&gt;0, D20+H20+L20, " ")</f>
        <v>3</v>
      </c>
      <c r="Q20" s="31">
        <f>IF(O20&lt;&gt;" ", (IF(E20&lt;&gt;" ", E20, 0)+IF(I20&lt;&gt;" ", I20, 0)+IF(M20&lt;&gt;" ", M20, 0)), " ")</f>
        <v>396</v>
      </c>
      <c r="R20" s="74">
        <f>IF(P20&lt;&gt;" ", (IF(F20&lt;&gt;" ", F20, 0)+IF(J20&lt;&gt;" ", J20, 0)+IF(N20&lt;&gt;" ", N20, 0)), " ")</f>
        <v>100</v>
      </c>
      <c r="S20" s="9"/>
      <c r="T20" s="9"/>
    </row>
    <row r="21" spans="1:24" ht="15" customHeight="1" x14ac:dyDescent="0.2">
      <c r="A21" s="73">
        <v>2</v>
      </c>
      <c r="B21" s="35" t="s">
        <v>26</v>
      </c>
      <c r="C21" s="43">
        <v>2</v>
      </c>
      <c r="D21" s="44"/>
      <c r="E21" s="29">
        <f>IF(C21&gt;0,C21*34, " ")</f>
        <v>68</v>
      </c>
      <c r="F21" s="30" t="str">
        <f>IF(D21&gt;0,D21*34, " ")</f>
        <v xml:space="preserve"> </v>
      </c>
      <c r="G21" s="44">
        <v>2</v>
      </c>
      <c r="H21" s="44">
        <v>1</v>
      </c>
      <c r="I21" s="29">
        <f>IF(G21&gt;0,G21*34, " ")</f>
        <v>68</v>
      </c>
      <c r="J21" s="30">
        <f>IF(H21&gt;0,H21*34, " ")</f>
        <v>34</v>
      </c>
      <c r="K21" s="43"/>
      <c r="L21" s="44"/>
      <c r="M21" s="29" t="str">
        <f>IF(K21&gt;0,K21*32, " ")</f>
        <v xml:space="preserve"> </v>
      </c>
      <c r="N21" s="30" t="str">
        <f>IF(L21&gt;0,L21*32, " ")</f>
        <v xml:space="preserve"> </v>
      </c>
      <c r="O21" s="116">
        <f t="shared" ref="O21:O27" si="17">IF(C21+G21+K21&gt;0,C21+G21+K21, " ")</f>
        <v>4</v>
      </c>
      <c r="P21" s="29">
        <f t="shared" ref="P21:P27" si="18">IF(D21+H21+L21&gt;0, D21+H21+L21, " ")</f>
        <v>1</v>
      </c>
      <c r="Q21" s="29">
        <f t="shared" ref="Q21:Q27" si="19">IF(O21&lt;&gt;" ", (IF(E21&lt;&gt;" ", E21, 0)+IF(I21&lt;&gt;" ", I21, 0)+IF(M21&lt;&gt;" ", M21, 0)), " ")</f>
        <v>136</v>
      </c>
      <c r="R21" s="30">
        <f t="shared" ref="R21:R27" si="20">IF(P21&lt;&gt;" ", (IF(F21&lt;&gt;" ", F21, 0)+IF(J21&lt;&gt;" ", J21, 0)+IF(N21&lt;&gt;" ", N21, 0)), " ")</f>
        <v>34</v>
      </c>
      <c r="S21" s="9"/>
      <c r="T21" s="9"/>
    </row>
    <row r="22" spans="1:24" ht="15" customHeight="1" x14ac:dyDescent="0.2">
      <c r="A22" s="73">
        <v>3</v>
      </c>
      <c r="B22" s="35" t="s">
        <v>28</v>
      </c>
      <c r="C22" s="43">
        <v>2</v>
      </c>
      <c r="D22" s="44"/>
      <c r="E22" s="29">
        <f t="shared" ref="E22:F27" si="21">IF(C22&gt;0,C22*34, " ")</f>
        <v>68</v>
      </c>
      <c r="F22" s="30" t="str">
        <f t="shared" si="21"/>
        <v xml:space="preserve"> </v>
      </c>
      <c r="G22" s="44"/>
      <c r="H22" s="44"/>
      <c r="I22" s="29" t="str">
        <f t="shared" ref="I22:J27" si="22">IF(G22&gt;0,G22*34, " ")</f>
        <v xml:space="preserve"> </v>
      </c>
      <c r="J22" s="30" t="str">
        <f t="shared" si="22"/>
        <v xml:space="preserve"> </v>
      </c>
      <c r="K22" s="43"/>
      <c r="L22" s="44"/>
      <c r="M22" s="29" t="str">
        <f t="shared" ref="M22:N27" si="23">IF(K22&gt;0,K22*32, " ")</f>
        <v xml:space="preserve"> </v>
      </c>
      <c r="N22" s="30" t="str">
        <f t="shared" si="23"/>
        <v xml:space="preserve"> </v>
      </c>
      <c r="O22" s="116">
        <f t="shared" si="17"/>
        <v>2</v>
      </c>
      <c r="P22" s="29" t="str">
        <f t="shared" si="18"/>
        <v xml:space="preserve"> </v>
      </c>
      <c r="Q22" s="29">
        <f t="shared" si="19"/>
        <v>68</v>
      </c>
      <c r="R22" s="30" t="str">
        <f t="shared" si="20"/>
        <v xml:space="preserve"> </v>
      </c>
      <c r="S22" s="9"/>
      <c r="T22" s="9"/>
    </row>
    <row r="23" spans="1:24" ht="15" customHeight="1" x14ac:dyDescent="0.2">
      <c r="A23" s="73">
        <v>4</v>
      </c>
      <c r="B23" s="35" t="s">
        <v>42</v>
      </c>
      <c r="C23" s="43"/>
      <c r="D23" s="44"/>
      <c r="E23" s="29" t="str">
        <f t="shared" si="21"/>
        <v xml:space="preserve"> </v>
      </c>
      <c r="F23" s="30" t="str">
        <f t="shared" si="21"/>
        <v xml:space="preserve"> </v>
      </c>
      <c r="G23" s="44">
        <v>2</v>
      </c>
      <c r="H23" s="44"/>
      <c r="I23" s="29">
        <f t="shared" si="22"/>
        <v>68</v>
      </c>
      <c r="J23" s="30" t="str">
        <f t="shared" si="22"/>
        <v xml:space="preserve"> </v>
      </c>
      <c r="K23" s="43"/>
      <c r="L23" s="44"/>
      <c r="M23" s="29" t="str">
        <f t="shared" si="23"/>
        <v xml:space="preserve"> </v>
      </c>
      <c r="N23" s="30" t="str">
        <f t="shared" si="23"/>
        <v xml:space="preserve"> </v>
      </c>
      <c r="O23" s="116">
        <f t="shared" si="17"/>
        <v>2</v>
      </c>
      <c r="P23" s="29" t="str">
        <f t="shared" si="18"/>
        <v xml:space="preserve"> </v>
      </c>
      <c r="Q23" s="29">
        <f t="shared" si="19"/>
        <v>68</v>
      </c>
      <c r="R23" s="30" t="str">
        <f t="shared" si="20"/>
        <v xml:space="preserve"> </v>
      </c>
      <c r="S23" s="9"/>
      <c r="T23" s="9"/>
    </row>
    <row r="24" spans="1:24" ht="15" customHeight="1" x14ac:dyDescent="0.2">
      <c r="A24" s="73">
        <v>5</v>
      </c>
      <c r="B24" s="35" t="s">
        <v>94</v>
      </c>
      <c r="C24" s="43"/>
      <c r="D24" s="44"/>
      <c r="E24" s="29" t="str">
        <f t="shared" si="21"/>
        <v xml:space="preserve"> </v>
      </c>
      <c r="F24" s="30" t="str">
        <f t="shared" si="21"/>
        <v xml:space="preserve"> </v>
      </c>
      <c r="G24" s="44">
        <v>2</v>
      </c>
      <c r="H24" s="44"/>
      <c r="I24" s="29">
        <f t="shared" si="22"/>
        <v>68</v>
      </c>
      <c r="J24" s="30" t="str">
        <f t="shared" si="22"/>
        <v xml:space="preserve"> </v>
      </c>
      <c r="K24" s="58"/>
      <c r="L24" s="44"/>
      <c r="M24" s="29" t="str">
        <f t="shared" si="23"/>
        <v xml:space="preserve"> </v>
      </c>
      <c r="N24" s="30" t="str">
        <f t="shared" si="23"/>
        <v xml:space="preserve"> </v>
      </c>
      <c r="O24" s="116">
        <f t="shared" si="17"/>
        <v>2</v>
      </c>
      <c r="P24" s="29" t="str">
        <f t="shared" si="18"/>
        <v xml:space="preserve"> </v>
      </c>
      <c r="Q24" s="29">
        <f t="shared" si="19"/>
        <v>68</v>
      </c>
      <c r="R24" s="30" t="str">
        <f t="shared" si="20"/>
        <v xml:space="preserve"> </v>
      </c>
      <c r="S24" s="9"/>
      <c r="T24" s="9"/>
    </row>
    <row r="25" spans="1:24" ht="15" customHeight="1" x14ac:dyDescent="0.2">
      <c r="A25" s="73">
        <v>6</v>
      </c>
      <c r="B25" s="35" t="s">
        <v>30</v>
      </c>
      <c r="C25" s="43"/>
      <c r="D25" s="44">
        <v>6</v>
      </c>
      <c r="E25" s="29" t="str">
        <f t="shared" si="21"/>
        <v xml:space="preserve"> </v>
      </c>
      <c r="F25" s="30">
        <f t="shared" si="21"/>
        <v>204</v>
      </c>
      <c r="G25" s="45"/>
      <c r="H25" s="44">
        <v>12</v>
      </c>
      <c r="I25" s="29" t="str">
        <f t="shared" si="22"/>
        <v xml:space="preserve"> </v>
      </c>
      <c r="J25" s="30">
        <f t="shared" si="22"/>
        <v>408</v>
      </c>
      <c r="K25" s="43"/>
      <c r="L25" s="44">
        <v>18</v>
      </c>
      <c r="M25" s="29" t="str">
        <f t="shared" si="23"/>
        <v xml:space="preserve"> </v>
      </c>
      <c r="N25" s="30">
        <f t="shared" si="23"/>
        <v>576</v>
      </c>
      <c r="O25" s="116" t="str">
        <f t="shared" si="17"/>
        <v xml:space="preserve"> </v>
      </c>
      <c r="P25" s="29">
        <f t="shared" si="18"/>
        <v>36</v>
      </c>
      <c r="Q25" s="29" t="str">
        <f t="shared" si="19"/>
        <v xml:space="preserve"> </v>
      </c>
      <c r="R25" s="30">
        <f t="shared" si="20"/>
        <v>1188</v>
      </c>
      <c r="S25" s="9"/>
      <c r="T25" s="9"/>
    </row>
    <row r="26" spans="1:24" ht="15" customHeight="1" x14ac:dyDescent="0.2">
      <c r="A26" s="73"/>
      <c r="B26" s="35" t="s">
        <v>60</v>
      </c>
      <c r="C26" s="43"/>
      <c r="D26" s="44"/>
      <c r="E26" s="29"/>
      <c r="F26" s="30"/>
      <c r="G26" s="44"/>
      <c r="H26" s="44"/>
      <c r="I26" s="29"/>
      <c r="J26" s="30"/>
      <c r="K26" s="43"/>
      <c r="L26" s="44"/>
      <c r="M26" s="29"/>
      <c r="N26" s="30"/>
      <c r="O26" s="116" t="str">
        <f t="shared" si="17"/>
        <v xml:space="preserve"> </v>
      </c>
      <c r="P26" s="29" t="str">
        <f t="shared" si="18"/>
        <v xml:space="preserve"> </v>
      </c>
      <c r="Q26" s="29" t="str">
        <f t="shared" si="19"/>
        <v xml:space="preserve"> </v>
      </c>
      <c r="R26" s="30" t="str">
        <f t="shared" si="20"/>
        <v xml:space="preserve"> </v>
      </c>
      <c r="S26" s="9"/>
      <c r="T26" s="9"/>
    </row>
    <row r="27" spans="1:24" ht="15" customHeight="1" thickBot="1" x14ac:dyDescent="0.25">
      <c r="A27" s="73"/>
      <c r="B27" s="35" t="s">
        <v>88</v>
      </c>
      <c r="C27" s="43"/>
      <c r="D27" s="44"/>
      <c r="E27" s="29" t="str">
        <f t="shared" si="21"/>
        <v xml:space="preserve"> </v>
      </c>
      <c r="F27" s="30" t="str">
        <f t="shared" si="21"/>
        <v xml:space="preserve"> </v>
      </c>
      <c r="G27" s="44"/>
      <c r="H27" s="44"/>
      <c r="I27" s="29" t="str">
        <f t="shared" si="22"/>
        <v xml:space="preserve"> </v>
      </c>
      <c r="J27" s="30" t="str">
        <f t="shared" si="22"/>
        <v xml:space="preserve"> </v>
      </c>
      <c r="K27" s="43"/>
      <c r="L27" s="44"/>
      <c r="M27" s="29" t="str">
        <f t="shared" si="23"/>
        <v xml:space="preserve"> </v>
      </c>
      <c r="N27" s="30" t="str">
        <f t="shared" si="23"/>
        <v xml:space="preserve"> </v>
      </c>
      <c r="O27" s="61" t="str">
        <f t="shared" si="17"/>
        <v xml:space="preserve"> </v>
      </c>
      <c r="P27" s="62" t="str">
        <f t="shared" si="18"/>
        <v xml:space="preserve"> </v>
      </c>
      <c r="Q27" s="62" t="str">
        <f t="shared" si="19"/>
        <v xml:space="preserve"> </v>
      </c>
      <c r="R27" s="63" t="str">
        <f t="shared" si="20"/>
        <v xml:space="preserve"> </v>
      </c>
      <c r="S27" s="9"/>
      <c r="T27" s="9"/>
    </row>
    <row r="28" spans="1:24" ht="15" customHeight="1" thickBot="1" x14ac:dyDescent="0.25">
      <c r="A28" s="180" t="s">
        <v>17</v>
      </c>
      <c r="B28" s="181"/>
      <c r="C28" s="83">
        <f>SUM(C7:C16)</f>
        <v>16</v>
      </c>
      <c r="D28" s="15">
        <f t="shared" ref="D28:R28" si="24">SUM(D7:D18)</f>
        <v>2</v>
      </c>
      <c r="E28" s="84">
        <f>SUM(E7:E16)</f>
        <v>544</v>
      </c>
      <c r="F28" s="16">
        <f t="shared" si="24"/>
        <v>68</v>
      </c>
      <c r="G28" s="83">
        <f>SUM(G7:G16)</f>
        <v>9</v>
      </c>
      <c r="H28" s="15">
        <f t="shared" si="24"/>
        <v>0</v>
      </c>
      <c r="I28" s="84">
        <f>SUM(I7:I16)</f>
        <v>306</v>
      </c>
      <c r="J28" s="16">
        <f t="shared" si="24"/>
        <v>0</v>
      </c>
      <c r="K28" s="83">
        <f>SUM(K7:K16)</f>
        <v>7</v>
      </c>
      <c r="L28" s="15">
        <f t="shared" si="24"/>
        <v>0</v>
      </c>
      <c r="M28" s="84">
        <f>SUM(M7:M16)</f>
        <v>224</v>
      </c>
      <c r="N28" s="16">
        <f t="shared" si="24"/>
        <v>0</v>
      </c>
      <c r="O28" s="120">
        <f>SUM(O7:O16)</f>
        <v>32</v>
      </c>
      <c r="P28" s="118">
        <f t="shared" si="24"/>
        <v>2</v>
      </c>
      <c r="Q28" s="110">
        <f>SUM(Q7:Q16)</f>
        <v>1074</v>
      </c>
      <c r="R28" s="119">
        <f t="shared" si="24"/>
        <v>68</v>
      </c>
      <c r="S28" s="9"/>
      <c r="T28" s="9"/>
    </row>
    <row r="29" spans="1:24" ht="15" customHeight="1" thickBot="1" x14ac:dyDescent="0.25">
      <c r="A29" s="182" t="s">
        <v>18</v>
      </c>
      <c r="B29" s="183"/>
      <c r="C29" s="17">
        <f t="shared" ref="C29:R29" si="25">SUM(C20:C27)</f>
        <v>6</v>
      </c>
      <c r="D29" s="18">
        <f t="shared" si="25"/>
        <v>8</v>
      </c>
      <c r="E29" s="18">
        <f t="shared" si="25"/>
        <v>204</v>
      </c>
      <c r="F29" s="19">
        <f t="shared" si="25"/>
        <v>272</v>
      </c>
      <c r="G29" s="17">
        <f t="shared" si="25"/>
        <v>10</v>
      </c>
      <c r="H29" s="18">
        <f t="shared" si="25"/>
        <v>13</v>
      </c>
      <c r="I29" s="18">
        <f t="shared" si="25"/>
        <v>340</v>
      </c>
      <c r="J29" s="19">
        <f t="shared" si="25"/>
        <v>442</v>
      </c>
      <c r="K29" s="17">
        <f t="shared" si="25"/>
        <v>6</v>
      </c>
      <c r="L29" s="18">
        <f t="shared" si="25"/>
        <v>19</v>
      </c>
      <c r="M29" s="18">
        <f t="shared" si="25"/>
        <v>192</v>
      </c>
      <c r="N29" s="19">
        <f t="shared" si="25"/>
        <v>608</v>
      </c>
      <c r="O29" s="17">
        <f t="shared" si="25"/>
        <v>22</v>
      </c>
      <c r="P29" s="18">
        <f t="shared" si="25"/>
        <v>40</v>
      </c>
      <c r="Q29" s="18">
        <f t="shared" si="25"/>
        <v>736</v>
      </c>
      <c r="R29" s="19">
        <f t="shared" si="25"/>
        <v>1322</v>
      </c>
      <c r="S29" s="20"/>
      <c r="T29" s="20"/>
    </row>
    <row r="30" spans="1:24" ht="15" customHeight="1" thickTop="1" thickBot="1" x14ac:dyDescent="0.25">
      <c r="A30" s="193" t="s">
        <v>19</v>
      </c>
      <c r="B30" s="194"/>
      <c r="C30" s="21">
        <f>C28+C29</f>
        <v>22</v>
      </c>
      <c r="D30" s="22">
        <f t="shared" ref="D30:R30" si="26">D28+D29</f>
        <v>10</v>
      </c>
      <c r="E30" s="22">
        <f t="shared" si="26"/>
        <v>748</v>
      </c>
      <c r="F30" s="23">
        <f t="shared" si="26"/>
        <v>340</v>
      </c>
      <c r="G30" s="21">
        <f t="shared" si="26"/>
        <v>19</v>
      </c>
      <c r="H30" s="22">
        <f t="shared" si="26"/>
        <v>13</v>
      </c>
      <c r="I30" s="22">
        <f t="shared" si="26"/>
        <v>646</v>
      </c>
      <c r="J30" s="23">
        <f t="shared" si="26"/>
        <v>442</v>
      </c>
      <c r="K30" s="21">
        <f t="shared" si="26"/>
        <v>13</v>
      </c>
      <c r="L30" s="22">
        <f t="shared" si="26"/>
        <v>19</v>
      </c>
      <c r="M30" s="22">
        <f t="shared" si="26"/>
        <v>416</v>
      </c>
      <c r="N30" s="23">
        <f t="shared" si="26"/>
        <v>608</v>
      </c>
      <c r="O30" s="21">
        <f t="shared" si="26"/>
        <v>54</v>
      </c>
      <c r="P30" s="22">
        <f t="shared" si="26"/>
        <v>42</v>
      </c>
      <c r="Q30" s="22">
        <f t="shared" si="26"/>
        <v>1810</v>
      </c>
      <c r="R30" s="23">
        <f t="shared" si="26"/>
        <v>1390</v>
      </c>
      <c r="S30" s="24"/>
      <c r="T30" s="24"/>
    </row>
    <row r="31" spans="1:24" ht="15" customHeight="1" thickTop="1" thickBot="1" x14ac:dyDescent="0.25">
      <c r="A31" s="195"/>
      <c r="B31" s="196"/>
      <c r="C31" s="191">
        <f>C30+D30</f>
        <v>32</v>
      </c>
      <c r="D31" s="198"/>
      <c r="E31" s="189">
        <f>E30+F30</f>
        <v>1088</v>
      </c>
      <c r="F31" s="197"/>
      <c r="G31" s="191">
        <f>G30+H30</f>
        <v>32</v>
      </c>
      <c r="H31" s="198"/>
      <c r="I31" s="189">
        <f>I30+J30</f>
        <v>1088</v>
      </c>
      <c r="J31" s="197"/>
      <c r="K31" s="191">
        <f>K30+L30</f>
        <v>32</v>
      </c>
      <c r="L31" s="198"/>
      <c r="M31" s="189">
        <f>M30+N30</f>
        <v>1024</v>
      </c>
      <c r="N31" s="197"/>
      <c r="O31" s="191">
        <f>O30+P30</f>
        <v>96</v>
      </c>
      <c r="P31" s="198"/>
      <c r="Q31" s="189">
        <f>Q30+R30</f>
        <v>3200</v>
      </c>
      <c r="R31" s="197"/>
      <c r="S31" s="24"/>
      <c r="T31" s="24"/>
    </row>
    <row r="32" spans="1:24" ht="15" customHeight="1" thickTop="1" x14ac:dyDescent="0.2">
      <c r="A32" s="25"/>
      <c r="B32" s="55"/>
      <c r="C32" s="26"/>
      <c r="D32" s="26"/>
      <c r="E32" s="26"/>
      <c r="F32" s="26"/>
      <c r="G32" s="26"/>
      <c r="H32" s="26"/>
      <c r="I32" s="26"/>
      <c r="K32" s="26"/>
      <c r="L32" s="26"/>
      <c r="M32" s="26"/>
      <c r="N32" s="26"/>
      <c r="O32" s="26"/>
      <c r="P32" s="26"/>
      <c r="Q32" s="26"/>
      <c r="R32" s="26"/>
      <c r="S32" s="26"/>
      <c r="T32" s="9"/>
      <c r="U32" s="26"/>
      <c r="V32" s="9"/>
      <c r="W32" s="9"/>
      <c r="X32" s="9"/>
    </row>
    <row r="33" spans="2:24" ht="32.65" customHeight="1" x14ac:dyDescent="0.2">
      <c r="B33" s="188" t="s">
        <v>81</v>
      </c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"/>
      <c r="V33" s="2"/>
      <c r="W33" s="2"/>
      <c r="X33" s="2"/>
    </row>
    <row r="34" spans="2:24" ht="15" customHeight="1" x14ac:dyDescent="0.2">
      <c r="B34" s="55" t="s">
        <v>90</v>
      </c>
    </row>
    <row r="35" spans="2:24" ht="15" customHeight="1" x14ac:dyDescent="0.2">
      <c r="B35" s="66" t="s">
        <v>93</v>
      </c>
    </row>
    <row r="36" spans="2:24" ht="15" customHeight="1" x14ac:dyDescent="0.2"/>
    <row r="37" spans="2:24" ht="15" customHeight="1" x14ac:dyDescent="0.2"/>
    <row r="38" spans="2:24" ht="15" customHeight="1" x14ac:dyDescent="0.2"/>
    <row r="39" spans="2:24" ht="15" customHeight="1" x14ac:dyDescent="0.2"/>
    <row r="40" spans="2:24" ht="15" customHeight="1" x14ac:dyDescent="0.2"/>
  </sheetData>
  <mergeCells count="29">
    <mergeCell ref="B33:R33"/>
    <mergeCell ref="O5:P5"/>
    <mergeCell ref="Q5:R5"/>
    <mergeCell ref="A1:G1"/>
    <mergeCell ref="A2:G2"/>
    <mergeCell ref="A4:B5"/>
    <mergeCell ref="C4:F4"/>
    <mergeCell ref="G4:J4"/>
    <mergeCell ref="O4:R4"/>
    <mergeCell ref="A6:B6"/>
    <mergeCell ref="A19:B19"/>
    <mergeCell ref="A28:B28"/>
    <mergeCell ref="A29:B29"/>
    <mergeCell ref="K4:N4"/>
    <mergeCell ref="C5:D5"/>
    <mergeCell ref="E5:F5"/>
    <mergeCell ref="G5:H5"/>
    <mergeCell ref="I5:J5"/>
    <mergeCell ref="K5:L5"/>
    <mergeCell ref="M5:N5"/>
    <mergeCell ref="A30:B31"/>
    <mergeCell ref="C31:D31"/>
    <mergeCell ref="E31:F31"/>
    <mergeCell ref="G31:H31"/>
    <mergeCell ref="Q31:R31"/>
    <mergeCell ref="I31:J31"/>
    <mergeCell ref="K31:L31"/>
    <mergeCell ref="M31:N31"/>
    <mergeCell ref="O31:P31"/>
  </mergeCells>
  <phoneticPr fontId="0" type="noConversion"/>
  <printOptions horizontalCentered="1" verticalCentered="1"/>
  <pageMargins left="0.2" right="0.2" top="0.2" bottom="0.2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41"/>
  <sheetViews>
    <sheetView workbookViewId="0">
      <selection activeCell="A2" sqref="A2:G2"/>
    </sheetView>
  </sheetViews>
  <sheetFormatPr defaultColWidth="9.140625" defaultRowHeight="12.75" x14ac:dyDescent="0.2"/>
  <cols>
    <col min="1" max="1" width="3.42578125" style="1" customWidth="1"/>
    <col min="2" max="2" width="38" style="1" customWidth="1"/>
    <col min="3" max="15" width="6.140625" style="1" customWidth="1"/>
    <col min="16" max="16" width="6.140625" style="2" customWidth="1"/>
    <col min="17" max="17" width="6.140625" style="1" customWidth="1"/>
    <col min="18" max="20" width="6.140625" style="2" customWidth="1"/>
    <col min="21" max="21" width="26.85546875" style="1" customWidth="1"/>
    <col min="22" max="16384" width="9.140625" style="1"/>
  </cols>
  <sheetData>
    <row r="1" spans="1:20" ht="15" customHeight="1" x14ac:dyDescent="0.2">
      <c r="A1" s="162" t="s">
        <v>21</v>
      </c>
      <c r="B1" s="163"/>
      <c r="C1" s="163"/>
      <c r="D1" s="163"/>
      <c r="E1" s="163"/>
      <c r="F1" s="163"/>
      <c r="G1" s="163"/>
    </row>
    <row r="2" spans="1:20" ht="15" customHeight="1" x14ac:dyDescent="0.2">
      <c r="A2" s="160" t="s">
        <v>40</v>
      </c>
      <c r="B2" s="161"/>
      <c r="C2" s="161"/>
      <c r="D2" s="161"/>
      <c r="E2" s="161"/>
      <c r="F2" s="161"/>
      <c r="G2" s="161"/>
      <c r="K2" s="159"/>
    </row>
    <row r="3" spans="1:20" ht="15" customHeight="1" thickBot="1" x14ac:dyDescent="0.25">
      <c r="A3" s="70"/>
      <c r="B3" s="71"/>
    </row>
    <row r="4" spans="1:20" ht="15" customHeight="1" thickTop="1" x14ac:dyDescent="0.2">
      <c r="A4" s="164" t="s">
        <v>0</v>
      </c>
      <c r="B4" s="165"/>
      <c r="C4" s="168" t="s">
        <v>1</v>
      </c>
      <c r="D4" s="169"/>
      <c r="E4" s="169"/>
      <c r="F4" s="170"/>
      <c r="G4" s="171" t="s">
        <v>2</v>
      </c>
      <c r="H4" s="169"/>
      <c r="I4" s="169"/>
      <c r="J4" s="169"/>
      <c r="K4" s="168" t="s">
        <v>3</v>
      </c>
      <c r="L4" s="169"/>
      <c r="M4" s="169"/>
      <c r="N4" s="170"/>
      <c r="O4" s="174" t="s">
        <v>5</v>
      </c>
      <c r="P4" s="175"/>
      <c r="Q4" s="175"/>
      <c r="R4" s="176"/>
      <c r="S4" s="4"/>
      <c r="T4" s="4"/>
    </row>
    <row r="5" spans="1:20" ht="15" customHeight="1" x14ac:dyDescent="0.2">
      <c r="A5" s="166"/>
      <c r="B5" s="167"/>
      <c r="C5" s="177" t="s">
        <v>6</v>
      </c>
      <c r="D5" s="178"/>
      <c r="E5" s="172" t="s">
        <v>7</v>
      </c>
      <c r="F5" s="173"/>
      <c r="G5" s="179" t="s">
        <v>6</v>
      </c>
      <c r="H5" s="178"/>
      <c r="I5" s="172" t="s">
        <v>7</v>
      </c>
      <c r="J5" s="179"/>
      <c r="K5" s="177" t="s">
        <v>6</v>
      </c>
      <c r="L5" s="178"/>
      <c r="M5" s="172" t="s">
        <v>7</v>
      </c>
      <c r="N5" s="173"/>
      <c r="O5" s="177" t="s">
        <v>6</v>
      </c>
      <c r="P5" s="178"/>
      <c r="Q5" s="172" t="s">
        <v>7</v>
      </c>
      <c r="R5" s="173"/>
      <c r="S5" s="4"/>
      <c r="T5" s="4"/>
    </row>
    <row r="6" spans="1:20" ht="15" customHeight="1" thickBot="1" x14ac:dyDescent="0.25">
      <c r="A6" s="200" t="s">
        <v>8</v>
      </c>
      <c r="B6" s="201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3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112" t="s">
        <v>9</v>
      </c>
      <c r="P6" s="113" t="s">
        <v>10</v>
      </c>
      <c r="Q6" s="113" t="s">
        <v>9</v>
      </c>
      <c r="R6" s="114" t="s">
        <v>10</v>
      </c>
      <c r="S6" s="4"/>
      <c r="T6" s="4"/>
    </row>
    <row r="7" spans="1:20" ht="15" customHeight="1" x14ac:dyDescent="0.2">
      <c r="A7" s="72">
        <v>1</v>
      </c>
      <c r="B7" s="32" t="s">
        <v>11</v>
      </c>
      <c r="C7" s="33">
        <v>3</v>
      </c>
      <c r="D7" s="34"/>
      <c r="E7" s="27">
        <f>IF(C7&gt;0,C7*34, " ")</f>
        <v>102</v>
      </c>
      <c r="F7" s="28" t="str">
        <f>IF(D7&gt;0,D7*34, " ")</f>
        <v xml:space="preserve"> </v>
      </c>
      <c r="G7" s="39">
        <v>2</v>
      </c>
      <c r="H7" s="34"/>
      <c r="I7" s="27">
        <f>IF(G7&gt;0,G7*34, " ")</f>
        <v>68</v>
      </c>
      <c r="J7" s="28" t="str">
        <f>IF(H7&gt;0,H7*34, " ")</f>
        <v xml:space="preserve"> </v>
      </c>
      <c r="K7" s="33">
        <v>2</v>
      </c>
      <c r="L7" s="34"/>
      <c r="M7" s="27">
        <f>IF(K7&gt;0,K7*32, " ")</f>
        <v>64</v>
      </c>
      <c r="N7" s="28" t="str">
        <f>IF(L7&gt;0,L7*32, " ")</f>
        <v xml:space="preserve"> </v>
      </c>
      <c r="O7" s="115">
        <f>IF(C7+G7+K7&gt;0,C7+G7+K7, " ")</f>
        <v>7</v>
      </c>
      <c r="P7" s="31" t="str">
        <f>IF(D7+H7+L7&gt;0, D7+H7+L7, " ")</f>
        <v xml:space="preserve"> </v>
      </c>
      <c r="Q7" s="31">
        <f>IF(O7&lt;&gt;" ", (IF(E7&lt;&gt;" ", E7, 0)+IF(I7&lt;&gt;" ", I7, 0)+IF(M7&lt;&gt;" ", M7, 0)), " ")</f>
        <v>234</v>
      </c>
      <c r="R7" s="60" t="str">
        <f>IF(P7&lt;&gt;" ", (IF(F7&lt;&gt;" ", F7, 0)+IF(J7&lt;&gt;" ", J7, 0)+IF(N7&lt;&gt;" ", N7, 0)), " ")</f>
        <v xml:space="preserve"> </v>
      </c>
      <c r="S7" s="9"/>
      <c r="T7" s="9"/>
    </row>
    <row r="8" spans="1:20" ht="15" customHeight="1" x14ac:dyDescent="0.2">
      <c r="A8" s="72">
        <v>2</v>
      </c>
      <c r="B8" s="35" t="s">
        <v>12</v>
      </c>
      <c r="C8" s="36">
        <v>2</v>
      </c>
      <c r="D8" s="37"/>
      <c r="E8" s="29">
        <f>IF(C8&gt;0,C8*34, " ")</f>
        <v>68</v>
      </c>
      <c r="F8" s="30" t="str">
        <f>IF(D8&gt;0,D8*34, " ")</f>
        <v xml:space="preserve"> </v>
      </c>
      <c r="G8" s="40">
        <v>2</v>
      </c>
      <c r="H8" s="37"/>
      <c r="I8" s="29">
        <f>IF(G8&gt;0,G8*34, " ")</f>
        <v>68</v>
      </c>
      <c r="J8" s="30" t="str">
        <f>IF(H8&gt;0,H8*34, " ")</f>
        <v xml:space="preserve"> </v>
      </c>
      <c r="K8" s="36"/>
      <c r="L8" s="37"/>
      <c r="M8" s="29" t="str">
        <f>IF(K8&gt;0,K8*32, " ")</f>
        <v xml:space="preserve"> </v>
      </c>
      <c r="N8" s="30" t="str">
        <f>IF(L8&gt;0,L8*32, " ")</f>
        <v xml:space="preserve"> </v>
      </c>
      <c r="O8" s="116">
        <f t="shared" ref="O8:O14" si="0">IF(C8+G8+K8&gt;0,C8+G8+K8, " ")</f>
        <v>4</v>
      </c>
      <c r="P8" s="29" t="str">
        <f t="shared" ref="P8:P14" si="1">IF(D8+H8+L8&gt;0, D8+H8+L8, " ")</f>
        <v xml:space="preserve"> </v>
      </c>
      <c r="Q8" s="29">
        <f t="shared" ref="Q8:Q14" si="2">IF(O8&lt;&gt;" ", (IF(E8&lt;&gt;" ", E8, 0)+IF(I8&lt;&gt;" ", I8, 0)+IF(M8&lt;&gt;" ", M8, 0)), " ")</f>
        <v>136</v>
      </c>
      <c r="R8" s="30" t="str">
        <f t="shared" ref="R8:R14" si="3">IF(P8&lt;&gt;" ", (IF(F8&lt;&gt;" ", F8, 0)+IF(J8&lt;&gt;" ", J8, 0)+IF(N8&lt;&gt;" ", N8, 0)), " ")</f>
        <v xml:space="preserve"> </v>
      </c>
      <c r="S8" s="9"/>
      <c r="T8" s="9"/>
    </row>
    <row r="9" spans="1:20" ht="15" customHeight="1" x14ac:dyDescent="0.2">
      <c r="A9" s="72">
        <v>3</v>
      </c>
      <c r="B9" s="35" t="s">
        <v>14</v>
      </c>
      <c r="C9" s="36">
        <v>2</v>
      </c>
      <c r="D9" s="37"/>
      <c r="E9" s="29">
        <f t="shared" ref="E9:F14" si="4">IF(C9&gt;0,C9*34, " ")</f>
        <v>68</v>
      </c>
      <c r="F9" s="30" t="str">
        <f t="shared" si="4"/>
        <v xml:space="preserve"> </v>
      </c>
      <c r="G9" s="37">
        <v>2</v>
      </c>
      <c r="H9" s="37"/>
      <c r="I9" s="29">
        <f t="shared" ref="I9:J14" si="5">IF(G9&gt;0,G9*34, " ")</f>
        <v>68</v>
      </c>
      <c r="J9" s="30" t="str">
        <f t="shared" si="5"/>
        <v xml:space="preserve"> </v>
      </c>
      <c r="K9" s="36">
        <v>2</v>
      </c>
      <c r="L9" s="37"/>
      <c r="M9" s="29">
        <f t="shared" ref="M9:N14" si="6">IF(K9&gt;0,K9*32, " ")</f>
        <v>64</v>
      </c>
      <c r="N9" s="30" t="str">
        <f t="shared" si="6"/>
        <v xml:space="preserve"> </v>
      </c>
      <c r="O9" s="116">
        <f t="shared" si="0"/>
        <v>6</v>
      </c>
      <c r="P9" s="29" t="str">
        <f t="shared" si="1"/>
        <v xml:space="preserve"> </v>
      </c>
      <c r="Q9" s="29">
        <f t="shared" si="2"/>
        <v>200</v>
      </c>
      <c r="R9" s="30" t="str">
        <f t="shared" si="3"/>
        <v xml:space="preserve"> </v>
      </c>
      <c r="S9" s="9"/>
      <c r="T9" s="9"/>
    </row>
    <row r="10" spans="1:20" ht="15" customHeight="1" x14ac:dyDescent="0.2">
      <c r="A10" s="72">
        <v>4</v>
      </c>
      <c r="B10" s="38" t="s">
        <v>15</v>
      </c>
      <c r="C10" s="36">
        <v>2</v>
      </c>
      <c r="D10" s="37"/>
      <c r="E10" s="29">
        <f t="shared" si="4"/>
        <v>68</v>
      </c>
      <c r="F10" s="30" t="str">
        <f t="shared" si="4"/>
        <v xml:space="preserve"> </v>
      </c>
      <c r="G10" s="37">
        <v>2</v>
      </c>
      <c r="H10" s="37"/>
      <c r="I10" s="29">
        <f t="shared" si="5"/>
        <v>68</v>
      </c>
      <c r="J10" s="30" t="str">
        <f t="shared" si="5"/>
        <v xml:space="preserve"> </v>
      </c>
      <c r="K10" s="36"/>
      <c r="L10" s="37"/>
      <c r="M10" s="29" t="str">
        <f t="shared" si="6"/>
        <v xml:space="preserve"> </v>
      </c>
      <c r="N10" s="30" t="str">
        <f t="shared" si="6"/>
        <v xml:space="preserve"> </v>
      </c>
      <c r="O10" s="116">
        <f t="shared" si="0"/>
        <v>4</v>
      </c>
      <c r="P10" s="29" t="str">
        <f t="shared" si="1"/>
        <v xml:space="preserve"> </v>
      </c>
      <c r="Q10" s="29">
        <f t="shared" si="2"/>
        <v>136</v>
      </c>
      <c r="R10" s="30" t="str">
        <f t="shared" si="3"/>
        <v xml:space="preserve"> </v>
      </c>
      <c r="S10" s="9"/>
      <c r="T10" s="9"/>
    </row>
    <row r="11" spans="1:20" ht="15" customHeight="1" x14ac:dyDescent="0.2">
      <c r="A11" s="72">
        <v>5</v>
      </c>
      <c r="B11" s="38" t="s">
        <v>20</v>
      </c>
      <c r="C11" s="36"/>
      <c r="D11" s="37">
        <v>2</v>
      </c>
      <c r="E11" s="29" t="str">
        <f t="shared" si="4"/>
        <v xml:space="preserve"> </v>
      </c>
      <c r="F11" s="30">
        <f t="shared" si="4"/>
        <v>68</v>
      </c>
      <c r="G11" s="37"/>
      <c r="H11" s="37"/>
      <c r="I11" s="29" t="str">
        <f t="shared" si="5"/>
        <v xml:space="preserve"> </v>
      </c>
      <c r="J11" s="30" t="str">
        <f t="shared" si="5"/>
        <v xml:space="preserve"> </v>
      </c>
      <c r="K11" s="36"/>
      <c r="L11" s="37"/>
      <c r="M11" s="29" t="str">
        <f t="shared" si="6"/>
        <v xml:space="preserve"> </v>
      </c>
      <c r="N11" s="30" t="str">
        <f t="shared" si="6"/>
        <v xml:space="preserve"> </v>
      </c>
      <c r="O11" s="116" t="str">
        <f t="shared" si="0"/>
        <v xml:space="preserve"> </v>
      </c>
      <c r="P11" s="29">
        <f t="shared" si="1"/>
        <v>2</v>
      </c>
      <c r="Q11" s="29" t="str">
        <f t="shared" si="2"/>
        <v xml:space="preserve"> </v>
      </c>
      <c r="R11" s="30">
        <f t="shared" si="3"/>
        <v>68</v>
      </c>
      <c r="S11" s="9"/>
      <c r="T11" s="9"/>
    </row>
    <row r="12" spans="1:20" ht="15" customHeight="1" x14ac:dyDescent="0.2">
      <c r="A12" s="72">
        <v>6</v>
      </c>
      <c r="B12" s="35" t="s">
        <v>13</v>
      </c>
      <c r="C12" s="36">
        <v>2</v>
      </c>
      <c r="D12" s="37"/>
      <c r="E12" s="29">
        <f t="shared" si="4"/>
        <v>68</v>
      </c>
      <c r="F12" s="30" t="str">
        <f t="shared" si="4"/>
        <v xml:space="preserve"> </v>
      </c>
      <c r="G12" s="37"/>
      <c r="H12" s="37"/>
      <c r="I12" s="29" t="str">
        <f t="shared" si="5"/>
        <v xml:space="preserve"> </v>
      </c>
      <c r="J12" s="30" t="str">
        <f t="shared" si="5"/>
        <v xml:space="preserve"> </v>
      </c>
      <c r="K12" s="36"/>
      <c r="L12" s="37"/>
      <c r="M12" s="29" t="str">
        <f t="shared" si="6"/>
        <v xml:space="preserve"> </v>
      </c>
      <c r="N12" s="30" t="str">
        <f t="shared" si="6"/>
        <v xml:space="preserve"> </v>
      </c>
      <c r="O12" s="116">
        <f t="shared" si="0"/>
        <v>2</v>
      </c>
      <c r="P12" s="29" t="str">
        <f t="shared" si="1"/>
        <v xml:space="preserve"> </v>
      </c>
      <c r="Q12" s="29">
        <f t="shared" si="2"/>
        <v>68</v>
      </c>
      <c r="R12" s="30" t="str">
        <f t="shared" si="3"/>
        <v xml:space="preserve"> </v>
      </c>
      <c r="S12" s="9"/>
      <c r="T12" s="9"/>
    </row>
    <row r="13" spans="1:20" ht="15" customHeight="1" x14ac:dyDescent="0.2">
      <c r="A13" s="72">
        <v>7</v>
      </c>
      <c r="B13" s="35" t="s">
        <v>76</v>
      </c>
      <c r="C13" s="36"/>
      <c r="D13" s="37"/>
      <c r="E13" s="29" t="str">
        <f t="shared" si="4"/>
        <v xml:space="preserve"> </v>
      </c>
      <c r="F13" s="30" t="str">
        <f t="shared" si="4"/>
        <v xml:space="preserve"> </v>
      </c>
      <c r="G13" s="37"/>
      <c r="H13" s="37"/>
      <c r="I13" s="29" t="str">
        <f t="shared" si="5"/>
        <v xml:space="preserve"> </v>
      </c>
      <c r="J13" s="30" t="str">
        <f t="shared" si="5"/>
        <v xml:space="preserve"> </v>
      </c>
      <c r="K13" s="36">
        <v>2</v>
      </c>
      <c r="L13" s="37"/>
      <c r="M13" s="29">
        <f t="shared" si="6"/>
        <v>64</v>
      </c>
      <c r="N13" s="30" t="str">
        <f t="shared" si="6"/>
        <v xml:space="preserve"> </v>
      </c>
      <c r="O13" s="116">
        <v>2</v>
      </c>
      <c r="P13" s="29" t="str">
        <f t="shared" si="1"/>
        <v xml:space="preserve"> </v>
      </c>
      <c r="Q13" s="29">
        <f t="shared" si="2"/>
        <v>64</v>
      </c>
      <c r="R13" s="30" t="str">
        <f t="shared" si="3"/>
        <v xml:space="preserve"> </v>
      </c>
      <c r="S13" s="9"/>
      <c r="T13" s="9"/>
    </row>
    <row r="14" spans="1:20" ht="15" customHeight="1" x14ac:dyDescent="0.2">
      <c r="A14" s="72">
        <v>8</v>
      </c>
      <c r="B14" s="35" t="s">
        <v>23</v>
      </c>
      <c r="C14" s="36">
        <v>2</v>
      </c>
      <c r="D14" s="37"/>
      <c r="E14" s="29">
        <f t="shared" si="4"/>
        <v>68</v>
      </c>
      <c r="F14" s="30" t="str">
        <f t="shared" si="4"/>
        <v xml:space="preserve"> </v>
      </c>
      <c r="G14" s="37"/>
      <c r="H14" s="37"/>
      <c r="I14" s="29" t="str">
        <f t="shared" si="5"/>
        <v xml:space="preserve"> </v>
      </c>
      <c r="J14" s="30" t="str">
        <f t="shared" si="5"/>
        <v xml:space="preserve"> </v>
      </c>
      <c r="K14" s="36"/>
      <c r="L14" s="37"/>
      <c r="M14" s="29" t="str">
        <f t="shared" si="6"/>
        <v xml:space="preserve"> </v>
      </c>
      <c r="N14" s="30" t="str">
        <f t="shared" si="6"/>
        <v xml:space="preserve"> </v>
      </c>
      <c r="O14" s="116">
        <f t="shared" si="0"/>
        <v>2</v>
      </c>
      <c r="P14" s="29" t="str">
        <f t="shared" si="1"/>
        <v xml:space="preserve"> </v>
      </c>
      <c r="Q14" s="29">
        <f t="shared" si="2"/>
        <v>68</v>
      </c>
      <c r="R14" s="30" t="str">
        <f t="shared" si="3"/>
        <v xml:space="preserve"> </v>
      </c>
      <c r="S14" s="9"/>
      <c r="T14" s="9"/>
    </row>
    <row r="15" spans="1:20" ht="15" customHeight="1" x14ac:dyDescent="0.2">
      <c r="A15" s="72">
        <v>9</v>
      </c>
      <c r="B15" s="35" t="s">
        <v>25</v>
      </c>
      <c r="C15" s="36">
        <v>2</v>
      </c>
      <c r="D15" s="37"/>
      <c r="E15" s="29">
        <f t="shared" ref="E15:E17" si="7">IF(C15&gt;0,C15*34, " ")</f>
        <v>68</v>
      </c>
      <c r="F15" s="30" t="str">
        <f t="shared" ref="F15" si="8">IF(D15&gt;0,D15*34, " ")</f>
        <v xml:space="preserve"> </v>
      </c>
      <c r="G15" s="37"/>
      <c r="H15" s="37"/>
      <c r="I15" s="29" t="str">
        <f t="shared" ref="I15:I17" si="9">IF(G15&gt;0,G15*34, " ")</f>
        <v xml:space="preserve"> </v>
      </c>
      <c r="J15" s="30" t="str">
        <f t="shared" ref="J15" si="10">IF(H15&gt;0,H15*34, " ")</f>
        <v xml:space="preserve"> </v>
      </c>
      <c r="K15" s="36"/>
      <c r="L15" s="37"/>
      <c r="M15" s="29" t="str">
        <f t="shared" ref="M15:M18" si="11">IF(K15&gt;0,K15*32, " ")</f>
        <v xml:space="preserve"> </v>
      </c>
      <c r="N15" s="30" t="str">
        <f t="shared" ref="N15" si="12">IF(L15&gt;0,L15*32, " ")</f>
        <v xml:space="preserve"> </v>
      </c>
      <c r="O15" s="136">
        <f t="shared" ref="O15:O18" si="13">IF(C15+G15+K15&gt;0,C15+G15+K15, " ")</f>
        <v>2</v>
      </c>
      <c r="P15" s="29" t="str">
        <f t="shared" ref="P15" si="14">IF(D15+H15+L15&gt;0, D15+H15+L15, " ")</f>
        <v xml:space="preserve"> </v>
      </c>
      <c r="Q15" s="29">
        <f t="shared" ref="Q15:Q18" si="15">IF(O15&lt;&gt;" ", (IF(E15&lt;&gt;" ", E15, 0)+IF(I15&lt;&gt;" ", I15, 0)+IF(M15&lt;&gt;" ", M15, 0)), " ")</f>
        <v>68</v>
      </c>
      <c r="R15" s="30" t="str">
        <f t="shared" ref="R15" si="16">IF(P15&lt;&gt;" ", (IF(F15&lt;&gt;" ", F15, 0)+IF(J15&lt;&gt;" ", J15, 0)+IF(N15&lt;&gt;" ", N15, 0)), " ")</f>
        <v xml:space="preserve"> </v>
      </c>
      <c r="S15" s="9"/>
      <c r="T15" s="9"/>
    </row>
    <row r="16" spans="1:20" ht="15" customHeight="1" x14ac:dyDescent="0.2">
      <c r="A16" s="72">
        <v>10</v>
      </c>
      <c r="B16" s="49" t="s">
        <v>78</v>
      </c>
      <c r="C16" s="36">
        <v>1</v>
      </c>
      <c r="D16" s="37"/>
      <c r="E16" s="29">
        <f t="shared" si="7"/>
        <v>34</v>
      </c>
      <c r="F16" s="30"/>
      <c r="G16" s="37">
        <v>1</v>
      </c>
      <c r="H16" s="37"/>
      <c r="I16" s="29">
        <f t="shared" si="9"/>
        <v>34</v>
      </c>
      <c r="J16" s="30"/>
      <c r="K16" s="40">
        <v>1</v>
      </c>
      <c r="L16" s="37"/>
      <c r="M16" s="29">
        <f t="shared" si="11"/>
        <v>32</v>
      </c>
      <c r="N16" s="30"/>
      <c r="O16" s="136">
        <f t="shared" si="13"/>
        <v>3</v>
      </c>
      <c r="P16" s="29"/>
      <c r="Q16" s="29">
        <f t="shared" si="15"/>
        <v>100</v>
      </c>
      <c r="R16" s="30"/>
      <c r="S16" s="9"/>
      <c r="T16" s="9"/>
    </row>
    <row r="17" spans="1:20" ht="15" customHeight="1" x14ac:dyDescent="0.2">
      <c r="A17" s="72">
        <v>11</v>
      </c>
      <c r="B17" s="101" t="s">
        <v>77</v>
      </c>
      <c r="C17" s="36">
        <v>1</v>
      </c>
      <c r="D17" s="37"/>
      <c r="E17" s="29">
        <f t="shared" si="7"/>
        <v>34</v>
      </c>
      <c r="F17" s="30"/>
      <c r="G17" s="37">
        <v>1</v>
      </c>
      <c r="H17" s="37"/>
      <c r="I17" s="29">
        <f t="shared" si="9"/>
        <v>34</v>
      </c>
      <c r="J17" s="30"/>
      <c r="K17" s="40"/>
      <c r="L17" s="37"/>
      <c r="M17" s="29" t="str">
        <f t="shared" si="11"/>
        <v xml:space="preserve"> </v>
      </c>
      <c r="N17" s="30"/>
      <c r="O17" s="136">
        <f t="shared" si="13"/>
        <v>2</v>
      </c>
      <c r="P17" s="29"/>
      <c r="Q17" s="29">
        <f t="shared" si="15"/>
        <v>68</v>
      </c>
      <c r="R17" s="30"/>
      <c r="S17" s="9"/>
      <c r="T17" s="9"/>
    </row>
    <row r="18" spans="1:20" ht="15" customHeight="1" thickBot="1" x14ac:dyDescent="0.25">
      <c r="A18" s="72">
        <v>12</v>
      </c>
      <c r="B18" s="35" t="s">
        <v>79</v>
      </c>
      <c r="C18" s="36"/>
      <c r="D18" s="37"/>
      <c r="E18" s="29" t="str">
        <f>IF(C18&gt;0,C18*34, " ")</f>
        <v xml:space="preserve"> </v>
      </c>
      <c r="F18" s="30"/>
      <c r="G18" s="37"/>
      <c r="H18" s="37"/>
      <c r="I18" s="29"/>
      <c r="J18" s="30"/>
      <c r="K18" s="40">
        <v>1</v>
      </c>
      <c r="L18" s="37"/>
      <c r="M18" s="29">
        <f t="shared" si="11"/>
        <v>32</v>
      </c>
      <c r="N18" s="30"/>
      <c r="O18" s="136">
        <f t="shared" si="13"/>
        <v>1</v>
      </c>
      <c r="P18" s="110"/>
      <c r="Q18" s="29">
        <f t="shared" si="15"/>
        <v>32</v>
      </c>
      <c r="R18" s="111"/>
      <c r="S18" s="9"/>
      <c r="T18" s="9"/>
    </row>
    <row r="19" spans="1:20" ht="15" customHeight="1" thickBot="1" x14ac:dyDescent="0.25">
      <c r="A19" s="184" t="s">
        <v>16</v>
      </c>
      <c r="B19" s="199"/>
      <c r="C19" s="10" t="s">
        <v>9</v>
      </c>
      <c r="D19" s="11" t="s">
        <v>10</v>
      </c>
      <c r="E19" s="11" t="s">
        <v>9</v>
      </c>
      <c r="F19" s="12" t="s">
        <v>10</v>
      </c>
      <c r="G19" s="13" t="s">
        <v>9</v>
      </c>
      <c r="H19" s="11" t="s">
        <v>10</v>
      </c>
      <c r="I19" s="11" t="s">
        <v>9</v>
      </c>
      <c r="J19" s="14" t="s">
        <v>10</v>
      </c>
      <c r="K19" s="10" t="s">
        <v>9</v>
      </c>
      <c r="L19" s="11" t="s">
        <v>10</v>
      </c>
      <c r="M19" s="11" t="s">
        <v>9</v>
      </c>
      <c r="N19" s="12" t="s">
        <v>10</v>
      </c>
      <c r="O19" s="13" t="s">
        <v>9</v>
      </c>
      <c r="P19" s="11" t="s">
        <v>10</v>
      </c>
      <c r="Q19" s="11" t="s">
        <v>9</v>
      </c>
      <c r="R19" s="12" t="s">
        <v>10</v>
      </c>
      <c r="S19" s="9"/>
      <c r="T19" s="9"/>
    </row>
    <row r="20" spans="1:20" ht="15" customHeight="1" x14ac:dyDescent="0.2">
      <c r="A20" s="72">
        <v>1</v>
      </c>
      <c r="B20" s="32" t="s">
        <v>27</v>
      </c>
      <c r="C20" s="41">
        <v>2</v>
      </c>
      <c r="D20" s="42">
        <v>2</v>
      </c>
      <c r="E20" s="27">
        <f>IF(C20&gt;0,C20*34, " ")</f>
        <v>68</v>
      </c>
      <c r="F20" s="28">
        <f>IF(D20&gt;0,D20*34, " ")</f>
        <v>68</v>
      </c>
      <c r="G20" s="42"/>
      <c r="H20" s="42"/>
      <c r="I20" s="27" t="str">
        <f>IF(G20&gt;0,G20*34, " ")</f>
        <v xml:space="preserve"> </v>
      </c>
      <c r="J20" s="28" t="str">
        <f>IF(H20&gt;0,H20*34, " ")</f>
        <v xml:space="preserve"> </v>
      </c>
      <c r="K20" s="46"/>
      <c r="L20" s="47"/>
      <c r="M20" s="27" t="str">
        <f>IF(K20&gt;0,K20*32, " ")</f>
        <v xml:space="preserve"> </v>
      </c>
      <c r="N20" s="28" t="str">
        <f>IF(L20&gt;0,L20*32, " ")</f>
        <v xml:space="preserve"> </v>
      </c>
      <c r="O20" s="115">
        <f>IF(C20+G20+K20&gt;0,C20+G20+K20, " ")</f>
        <v>2</v>
      </c>
      <c r="P20" s="31">
        <f>IF(D20+H20+L20&gt;0, D20+H20+L20, " ")</f>
        <v>2</v>
      </c>
      <c r="Q20" s="31">
        <f>IF(O20&lt;&gt;" ", (IF(E20&lt;&gt;" ", E20, 0)+IF(I20&lt;&gt;" ", I20, 0)+IF(M20&lt;&gt;" ", M20, 0)), " ")</f>
        <v>68</v>
      </c>
      <c r="R20" s="74">
        <f>IF(P20&lt;&gt;" ", (IF(F20&lt;&gt;" ", F20, 0)+IF(J20&lt;&gt;" ", J20, 0)+IF(N20&lt;&gt;" ", N20, 0)), " ")</f>
        <v>68</v>
      </c>
      <c r="S20" s="9"/>
      <c r="T20" s="9"/>
    </row>
    <row r="21" spans="1:20" ht="15" customHeight="1" x14ac:dyDescent="0.2">
      <c r="A21" s="73">
        <v>2</v>
      </c>
      <c r="B21" s="35" t="s">
        <v>42</v>
      </c>
      <c r="C21" s="43"/>
      <c r="D21" s="44"/>
      <c r="E21" s="29" t="str">
        <f>IF(C21&gt;0,C21*34, " ")</f>
        <v xml:space="preserve"> </v>
      </c>
      <c r="F21" s="30" t="str">
        <f>IF(D21&gt;0,D21*34, " ")</f>
        <v xml:space="preserve"> </v>
      </c>
      <c r="G21" s="44">
        <v>2</v>
      </c>
      <c r="H21" s="44"/>
      <c r="I21" s="29">
        <f>IF(G21&gt;0,G21*34, " ")</f>
        <v>68</v>
      </c>
      <c r="J21" s="30" t="str">
        <f>IF(H21&gt;0,H21*34, " ")</f>
        <v xml:space="preserve"> </v>
      </c>
      <c r="K21" s="43"/>
      <c r="L21" s="44"/>
      <c r="M21" s="29" t="str">
        <f>IF(K21&gt;0,K21*32, " ")</f>
        <v xml:space="preserve"> </v>
      </c>
      <c r="N21" s="30" t="str">
        <f>IF(L21&gt;0,L21*32, " ")</f>
        <v xml:space="preserve"> </v>
      </c>
      <c r="O21" s="116">
        <f t="shared" ref="O21:O28" si="17">IF(C21+G21+K21&gt;0,C21+G21+K21, " ")</f>
        <v>2</v>
      </c>
      <c r="P21" s="29" t="str">
        <f t="shared" ref="P21:P28" si="18">IF(D21+H21+L21&gt;0, D21+H21+L21, " ")</f>
        <v xml:space="preserve"> </v>
      </c>
      <c r="Q21" s="29">
        <f t="shared" ref="Q21:Q28" si="19">IF(O21&lt;&gt;" ", (IF(E21&lt;&gt;" ", E21, 0)+IF(I21&lt;&gt;" ", I21, 0)+IF(M21&lt;&gt;" ", M21, 0)), " ")</f>
        <v>68</v>
      </c>
      <c r="R21" s="30" t="str">
        <f t="shared" ref="R21:R28" si="20">IF(P21&lt;&gt;" ", (IF(F21&lt;&gt;" ", F21, 0)+IF(J21&lt;&gt;" ", J21, 0)+IF(N21&lt;&gt;" ", N21, 0)), " ")</f>
        <v xml:space="preserve"> </v>
      </c>
      <c r="S21" s="9"/>
      <c r="T21" s="9"/>
    </row>
    <row r="22" spans="1:20" ht="15" customHeight="1" x14ac:dyDescent="0.2">
      <c r="A22" s="73">
        <v>3</v>
      </c>
      <c r="B22" s="35" t="s">
        <v>26</v>
      </c>
      <c r="C22" s="43">
        <v>2</v>
      </c>
      <c r="D22" s="44"/>
      <c r="E22" s="29">
        <f t="shared" ref="E22:F28" si="21">IF(C22&gt;0,C22*34, " ")</f>
        <v>68</v>
      </c>
      <c r="F22" s="30" t="str">
        <f t="shared" si="21"/>
        <v xml:space="preserve"> </v>
      </c>
      <c r="G22" s="44">
        <v>2</v>
      </c>
      <c r="H22" s="44">
        <v>1</v>
      </c>
      <c r="I22" s="29">
        <f t="shared" ref="I22:J28" si="22">IF(G22&gt;0,G22*34, " ")</f>
        <v>68</v>
      </c>
      <c r="J22" s="30">
        <f t="shared" si="22"/>
        <v>34</v>
      </c>
      <c r="K22" s="43"/>
      <c r="L22" s="44"/>
      <c r="M22" s="29" t="str">
        <f t="shared" ref="M22:N28" si="23">IF(K22&gt;0,K22*32, " ")</f>
        <v xml:space="preserve"> </v>
      </c>
      <c r="N22" s="30" t="str">
        <f t="shared" si="23"/>
        <v xml:space="preserve"> </v>
      </c>
      <c r="O22" s="116">
        <f t="shared" si="17"/>
        <v>4</v>
      </c>
      <c r="P22" s="29">
        <f t="shared" si="18"/>
        <v>1</v>
      </c>
      <c r="Q22" s="29">
        <f t="shared" si="19"/>
        <v>136</v>
      </c>
      <c r="R22" s="30">
        <f t="shared" si="20"/>
        <v>34</v>
      </c>
      <c r="S22" s="9"/>
      <c r="T22" s="9"/>
    </row>
    <row r="23" spans="1:20" ht="15" customHeight="1" x14ac:dyDescent="0.2">
      <c r="A23" s="73">
        <v>4</v>
      </c>
      <c r="B23" s="35" t="s">
        <v>28</v>
      </c>
      <c r="C23" s="43">
        <v>2</v>
      </c>
      <c r="D23" s="44"/>
      <c r="E23" s="29">
        <f t="shared" si="21"/>
        <v>68</v>
      </c>
      <c r="F23" s="30" t="str">
        <f t="shared" si="21"/>
        <v xml:space="preserve"> </v>
      </c>
      <c r="G23" s="44"/>
      <c r="H23" s="44"/>
      <c r="I23" s="29" t="str">
        <f t="shared" si="22"/>
        <v xml:space="preserve"> </v>
      </c>
      <c r="J23" s="30" t="str">
        <f t="shared" si="22"/>
        <v xml:space="preserve"> </v>
      </c>
      <c r="K23" s="43"/>
      <c r="L23" s="44"/>
      <c r="M23" s="29" t="str">
        <f t="shared" si="23"/>
        <v xml:space="preserve"> </v>
      </c>
      <c r="N23" s="30" t="str">
        <f t="shared" si="23"/>
        <v xml:space="preserve"> </v>
      </c>
      <c r="O23" s="116">
        <f t="shared" si="17"/>
        <v>2</v>
      </c>
      <c r="P23" s="29" t="str">
        <f t="shared" si="18"/>
        <v xml:space="preserve"> </v>
      </c>
      <c r="Q23" s="29">
        <f t="shared" si="19"/>
        <v>68</v>
      </c>
      <c r="R23" s="30" t="str">
        <f t="shared" si="20"/>
        <v xml:space="preserve"> </v>
      </c>
      <c r="S23" s="9"/>
      <c r="T23" s="9"/>
    </row>
    <row r="24" spans="1:20" ht="15" customHeight="1" x14ac:dyDescent="0.2">
      <c r="A24" s="73">
        <v>5</v>
      </c>
      <c r="B24" s="35" t="s">
        <v>43</v>
      </c>
      <c r="C24" s="43"/>
      <c r="D24" s="44"/>
      <c r="E24" s="29"/>
      <c r="F24" s="30"/>
      <c r="G24" s="44">
        <v>4</v>
      </c>
      <c r="H24" s="44"/>
      <c r="I24" s="29">
        <f t="shared" si="22"/>
        <v>136</v>
      </c>
      <c r="J24" s="30"/>
      <c r="K24" s="43">
        <v>6</v>
      </c>
      <c r="L24" s="44">
        <v>1</v>
      </c>
      <c r="M24" s="29">
        <f t="shared" si="23"/>
        <v>192</v>
      </c>
      <c r="N24" s="30">
        <f>L24*32</f>
        <v>32</v>
      </c>
      <c r="O24" s="116">
        <f t="shared" si="17"/>
        <v>10</v>
      </c>
      <c r="P24" s="29">
        <f t="shared" si="18"/>
        <v>1</v>
      </c>
      <c r="Q24" s="29">
        <f t="shared" si="19"/>
        <v>328</v>
      </c>
      <c r="R24" s="30">
        <f t="shared" si="20"/>
        <v>32</v>
      </c>
      <c r="S24" s="9"/>
      <c r="T24" s="9"/>
    </row>
    <row r="25" spans="1:20" ht="15" customHeight="1" x14ac:dyDescent="0.2">
      <c r="A25" s="73">
        <v>6</v>
      </c>
      <c r="B25" s="35" t="s">
        <v>94</v>
      </c>
      <c r="C25" s="43"/>
      <c r="D25" s="44"/>
      <c r="E25" s="29" t="str">
        <f t="shared" si="21"/>
        <v xml:space="preserve"> </v>
      </c>
      <c r="F25" s="30" t="str">
        <f t="shared" si="21"/>
        <v xml:space="preserve"> </v>
      </c>
      <c r="G25" s="44">
        <v>2</v>
      </c>
      <c r="H25" s="44"/>
      <c r="I25" s="29">
        <f t="shared" si="22"/>
        <v>68</v>
      </c>
      <c r="J25" s="30" t="str">
        <f t="shared" si="22"/>
        <v xml:space="preserve"> </v>
      </c>
      <c r="K25" s="43"/>
      <c r="L25" s="44"/>
      <c r="M25" s="29" t="str">
        <f t="shared" si="23"/>
        <v xml:space="preserve"> </v>
      </c>
      <c r="N25" s="30" t="str">
        <f t="shared" si="23"/>
        <v xml:space="preserve"> </v>
      </c>
      <c r="O25" s="116">
        <f t="shared" si="17"/>
        <v>2</v>
      </c>
      <c r="P25" s="29" t="str">
        <f t="shared" si="18"/>
        <v xml:space="preserve"> </v>
      </c>
      <c r="Q25" s="29">
        <f t="shared" si="19"/>
        <v>68</v>
      </c>
      <c r="R25" s="30" t="str">
        <f t="shared" si="20"/>
        <v xml:space="preserve"> </v>
      </c>
      <c r="S25" s="9"/>
      <c r="T25" s="9"/>
    </row>
    <row r="26" spans="1:20" ht="15" customHeight="1" x14ac:dyDescent="0.2">
      <c r="A26" s="73">
        <v>7</v>
      </c>
      <c r="B26" s="35" t="s">
        <v>30</v>
      </c>
      <c r="C26" s="43"/>
      <c r="D26" s="44">
        <v>6</v>
      </c>
      <c r="E26" s="29" t="str">
        <f t="shared" si="21"/>
        <v xml:space="preserve"> </v>
      </c>
      <c r="F26" s="30">
        <f t="shared" si="21"/>
        <v>204</v>
      </c>
      <c r="G26" s="44"/>
      <c r="H26" s="44">
        <v>12</v>
      </c>
      <c r="I26" s="29" t="str">
        <f t="shared" si="22"/>
        <v xml:space="preserve"> </v>
      </c>
      <c r="J26" s="30">
        <f t="shared" si="22"/>
        <v>408</v>
      </c>
      <c r="K26" s="43"/>
      <c r="L26" s="44">
        <v>18</v>
      </c>
      <c r="M26" s="29" t="str">
        <f t="shared" si="23"/>
        <v xml:space="preserve"> </v>
      </c>
      <c r="N26" s="30">
        <f t="shared" si="23"/>
        <v>576</v>
      </c>
      <c r="O26" s="116" t="str">
        <f t="shared" si="17"/>
        <v xml:space="preserve"> </v>
      </c>
      <c r="P26" s="29">
        <f t="shared" si="18"/>
        <v>36</v>
      </c>
      <c r="Q26" s="29" t="str">
        <f t="shared" si="19"/>
        <v xml:space="preserve"> </v>
      </c>
      <c r="R26" s="30">
        <f t="shared" si="20"/>
        <v>1188</v>
      </c>
      <c r="S26" s="9"/>
      <c r="T26" s="9"/>
    </row>
    <row r="27" spans="1:20" ht="15" customHeight="1" x14ac:dyDescent="0.2">
      <c r="A27" s="73"/>
      <c r="B27" s="35" t="s">
        <v>60</v>
      </c>
      <c r="C27" s="43"/>
      <c r="D27" s="44"/>
      <c r="E27" s="29"/>
      <c r="F27" s="30"/>
      <c r="G27" s="44"/>
      <c r="H27" s="44"/>
      <c r="I27" s="29"/>
      <c r="J27" s="30"/>
      <c r="K27" s="43"/>
      <c r="L27" s="44"/>
      <c r="M27" s="29"/>
      <c r="N27" s="30"/>
      <c r="O27" s="116" t="str">
        <f t="shared" si="17"/>
        <v xml:space="preserve"> </v>
      </c>
      <c r="P27" s="29" t="str">
        <f t="shared" si="18"/>
        <v xml:space="preserve"> </v>
      </c>
      <c r="Q27" s="29" t="str">
        <f t="shared" si="19"/>
        <v xml:space="preserve"> </v>
      </c>
      <c r="R27" s="30" t="str">
        <f t="shared" si="20"/>
        <v xml:space="preserve"> </v>
      </c>
      <c r="S27" s="9"/>
      <c r="T27" s="9"/>
    </row>
    <row r="28" spans="1:20" ht="15" customHeight="1" thickBot="1" x14ac:dyDescent="0.25">
      <c r="A28" s="73"/>
      <c r="B28" s="35" t="s">
        <v>88</v>
      </c>
      <c r="C28" s="43"/>
      <c r="D28" s="44"/>
      <c r="E28" s="29" t="str">
        <f t="shared" si="21"/>
        <v xml:space="preserve"> </v>
      </c>
      <c r="F28" s="30" t="str">
        <f t="shared" si="21"/>
        <v xml:space="preserve"> </v>
      </c>
      <c r="G28" s="44"/>
      <c r="H28" s="44"/>
      <c r="I28" s="29" t="str">
        <f t="shared" si="22"/>
        <v xml:space="preserve"> </v>
      </c>
      <c r="J28" s="30" t="str">
        <f t="shared" si="22"/>
        <v xml:space="preserve"> </v>
      </c>
      <c r="K28" s="43"/>
      <c r="L28" s="44"/>
      <c r="M28" s="29" t="str">
        <f t="shared" si="23"/>
        <v xml:space="preserve"> </v>
      </c>
      <c r="N28" s="63" t="str">
        <f t="shared" si="23"/>
        <v xml:space="preserve"> </v>
      </c>
      <c r="O28" s="117" t="str">
        <f t="shared" si="17"/>
        <v xml:space="preserve"> </v>
      </c>
      <c r="P28" s="62" t="str">
        <f t="shared" si="18"/>
        <v xml:space="preserve"> </v>
      </c>
      <c r="Q28" s="62" t="str">
        <f t="shared" si="19"/>
        <v xml:space="preserve"> </v>
      </c>
      <c r="R28" s="63" t="str">
        <f t="shared" si="20"/>
        <v xml:space="preserve"> </v>
      </c>
      <c r="S28" s="9"/>
      <c r="T28" s="9"/>
    </row>
    <row r="29" spans="1:20" ht="15" customHeight="1" thickBot="1" x14ac:dyDescent="0.25">
      <c r="A29" s="180" t="s">
        <v>17</v>
      </c>
      <c r="B29" s="181"/>
      <c r="C29" s="83">
        <f>SUM(C7:C16)</f>
        <v>16</v>
      </c>
      <c r="D29" s="15">
        <f t="shared" ref="D29:R29" si="24">SUM(D7:D18)</f>
        <v>2</v>
      </c>
      <c r="E29" s="84">
        <f>SUM(E7:E16)</f>
        <v>544</v>
      </c>
      <c r="F29" s="16">
        <f t="shared" si="24"/>
        <v>68</v>
      </c>
      <c r="G29" s="83">
        <f>SUM(G7:G16)</f>
        <v>9</v>
      </c>
      <c r="H29" s="15">
        <f t="shared" si="24"/>
        <v>0</v>
      </c>
      <c r="I29" s="84">
        <f>SUM(I7:I16)</f>
        <v>306</v>
      </c>
      <c r="J29" s="16">
        <f t="shared" si="24"/>
        <v>0</v>
      </c>
      <c r="K29" s="83">
        <f>SUM(K7:K16)</f>
        <v>7</v>
      </c>
      <c r="L29" s="15">
        <f t="shared" si="24"/>
        <v>0</v>
      </c>
      <c r="M29" s="84">
        <f>SUM(M7:M17)</f>
        <v>224</v>
      </c>
      <c r="N29" s="16">
        <f t="shared" si="24"/>
        <v>0</v>
      </c>
      <c r="O29" s="109">
        <f>SUM(O7:O16)</f>
        <v>32</v>
      </c>
      <c r="P29" s="118">
        <f t="shared" si="24"/>
        <v>2</v>
      </c>
      <c r="Q29" s="110">
        <f>SUM(Q7:Q16)</f>
        <v>1074</v>
      </c>
      <c r="R29" s="119">
        <f t="shared" si="24"/>
        <v>68</v>
      </c>
      <c r="S29" s="9"/>
      <c r="T29" s="9"/>
    </row>
    <row r="30" spans="1:20" ht="15" customHeight="1" thickBot="1" x14ac:dyDescent="0.25">
      <c r="A30" s="182" t="s">
        <v>18</v>
      </c>
      <c r="B30" s="183"/>
      <c r="C30" s="17">
        <f t="shared" ref="C30:R30" si="25">SUM(C20:C28)</f>
        <v>6</v>
      </c>
      <c r="D30" s="18">
        <f t="shared" si="25"/>
        <v>8</v>
      </c>
      <c r="E30" s="18">
        <f t="shared" si="25"/>
        <v>204</v>
      </c>
      <c r="F30" s="19">
        <f t="shared" si="25"/>
        <v>272</v>
      </c>
      <c r="G30" s="17">
        <f t="shared" si="25"/>
        <v>10</v>
      </c>
      <c r="H30" s="18">
        <f t="shared" si="25"/>
        <v>13</v>
      </c>
      <c r="I30" s="18">
        <f t="shared" si="25"/>
        <v>340</v>
      </c>
      <c r="J30" s="19">
        <f t="shared" si="25"/>
        <v>442</v>
      </c>
      <c r="K30" s="17">
        <f t="shared" si="25"/>
        <v>6</v>
      </c>
      <c r="L30" s="18">
        <f t="shared" si="25"/>
        <v>19</v>
      </c>
      <c r="M30" s="18">
        <f t="shared" si="25"/>
        <v>192</v>
      </c>
      <c r="N30" s="19">
        <f t="shared" si="25"/>
        <v>608</v>
      </c>
      <c r="O30" s="17">
        <f t="shared" si="25"/>
        <v>22</v>
      </c>
      <c r="P30" s="18">
        <f t="shared" si="25"/>
        <v>40</v>
      </c>
      <c r="Q30" s="18">
        <f t="shared" si="25"/>
        <v>736</v>
      </c>
      <c r="R30" s="19">
        <f t="shared" si="25"/>
        <v>1322</v>
      </c>
      <c r="S30" s="20"/>
      <c r="T30" s="20"/>
    </row>
    <row r="31" spans="1:20" ht="15" customHeight="1" thickTop="1" thickBot="1" x14ac:dyDescent="0.25">
      <c r="A31" s="193" t="s">
        <v>19</v>
      </c>
      <c r="B31" s="194"/>
      <c r="C31" s="21">
        <f>C29+C30</f>
        <v>22</v>
      </c>
      <c r="D31" s="22">
        <f t="shared" ref="D31:R31" si="26">D29+D30</f>
        <v>10</v>
      </c>
      <c r="E31" s="22">
        <f t="shared" si="26"/>
        <v>748</v>
      </c>
      <c r="F31" s="23">
        <f t="shared" si="26"/>
        <v>340</v>
      </c>
      <c r="G31" s="21">
        <f t="shared" si="26"/>
        <v>19</v>
      </c>
      <c r="H31" s="22">
        <f t="shared" si="26"/>
        <v>13</v>
      </c>
      <c r="I31" s="22">
        <f t="shared" si="26"/>
        <v>646</v>
      </c>
      <c r="J31" s="23">
        <f t="shared" si="26"/>
        <v>442</v>
      </c>
      <c r="K31" s="21">
        <f t="shared" si="26"/>
        <v>13</v>
      </c>
      <c r="L31" s="22">
        <f t="shared" si="26"/>
        <v>19</v>
      </c>
      <c r="M31" s="22">
        <f t="shared" si="26"/>
        <v>416</v>
      </c>
      <c r="N31" s="23">
        <f t="shared" si="26"/>
        <v>608</v>
      </c>
      <c r="O31" s="21">
        <f t="shared" si="26"/>
        <v>54</v>
      </c>
      <c r="P31" s="22">
        <f t="shared" si="26"/>
        <v>42</v>
      </c>
      <c r="Q31" s="22">
        <f t="shared" si="26"/>
        <v>1810</v>
      </c>
      <c r="R31" s="23">
        <f t="shared" si="26"/>
        <v>1390</v>
      </c>
      <c r="S31" s="24"/>
      <c r="T31" s="24"/>
    </row>
    <row r="32" spans="1:20" ht="15" customHeight="1" thickTop="1" thickBot="1" x14ac:dyDescent="0.25">
      <c r="A32" s="195"/>
      <c r="B32" s="196"/>
      <c r="C32" s="191">
        <f>C31+D31</f>
        <v>32</v>
      </c>
      <c r="D32" s="198"/>
      <c r="E32" s="189">
        <f>E31+F31</f>
        <v>1088</v>
      </c>
      <c r="F32" s="197"/>
      <c r="G32" s="191">
        <f>G31+H31</f>
        <v>32</v>
      </c>
      <c r="H32" s="198"/>
      <c r="I32" s="189">
        <f>I31+J31</f>
        <v>1088</v>
      </c>
      <c r="J32" s="197"/>
      <c r="K32" s="191">
        <f>K31+L31</f>
        <v>32</v>
      </c>
      <c r="L32" s="198"/>
      <c r="M32" s="189">
        <f>M31+N31</f>
        <v>1024</v>
      </c>
      <c r="N32" s="197"/>
      <c r="O32" s="191">
        <f>O31+P31</f>
        <v>96</v>
      </c>
      <c r="P32" s="198"/>
      <c r="Q32" s="189">
        <f>Q31+R31</f>
        <v>3200</v>
      </c>
      <c r="R32" s="197"/>
      <c r="S32" s="24"/>
      <c r="T32" s="24"/>
    </row>
    <row r="33" spans="1:24" ht="15" customHeight="1" thickTop="1" x14ac:dyDescent="0.2">
      <c r="A33" s="25"/>
      <c r="B33" s="55"/>
      <c r="C33" s="26"/>
      <c r="D33" s="26"/>
      <c r="E33" s="26"/>
      <c r="F33" s="26"/>
      <c r="G33" s="26"/>
      <c r="H33" s="26"/>
      <c r="I33" s="26"/>
      <c r="K33" s="26"/>
      <c r="L33" s="26"/>
      <c r="M33" s="26"/>
      <c r="N33" s="26"/>
      <c r="O33" s="26"/>
      <c r="P33" s="26"/>
      <c r="Q33" s="26"/>
      <c r="R33" s="26"/>
      <c r="S33" s="26"/>
      <c r="T33" s="9"/>
      <c r="U33" s="26"/>
      <c r="V33" s="9"/>
      <c r="W33" s="9"/>
      <c r="X33" s="9"/>
    </row>
    <row r="34" spans="1:24" ht="27.2" customHeight="1" x14ac:dyDescent="0.2">
      <c r="B34" s="188" t="s">
        <v>81</v>
      </c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"/>
      <c r="V34" s="2"/>
      <c r="W34" s="2"/>
      <c r="X34" s="2"/>
    </row>
    <row r="35" spans="1:24" ht="15" customHeight="1" x14ac:dyDescent="0.2">
      <c r="B35" s="55" t="s">
        <v>90</v>
      </c>
    </row>
    <row r="36" spans="1:24" ht="15" customHeight="1" x14ac:dyDescent="0.2">
      <c r="B36" s="66" t="s">
        <v>93</v>
      </c>
    </row>
    <row r="37" spans="1:24" ht="15" customHeight="1" x14ac:dyDescent="0.2"/>
    <row r="38" spans="1:24" ht="15" customHeight="1" x14ac:dyDescent="0.2"/>
    <row r="39" spans="1:24" ht="15" customHeight="1" x14ac:dyDescent="0.2"/>
    <row r="40" spans="1:24" ht="15" customHeight="1" x14ac:dyDescent="0.2"/>
    <row r="41" spans="1:24" ht="15" customHeight="1" x14ac:dyDescent="0.2"/>
  </sheetData>
  <mergeCells count="29">
    <mergeCell ref="B34:R34"/>
    <mergeCell ref="O5:P5"/>
    <mergeCell ref="Q5:R5"/>
    <mergeCell ref="A1:G1"/>
    <mergeCell ref="A2:G2"/>
    <mergeCell ref="A4:B5"/>
    <mergeCell ref="C4:F4"/>
    <mergeCell ref="G4:J4"/>
    <mergeCell ref="O4:R4"/>
    <mergeCell ref="A6:B6"/>
    <mergeCell ref="A19:B19"/>
    <mergeCell ref="A29:B29"/>
    <mergeCell ref="A30:B30"/>
    <mergeCell ref="K4:N4"/>
    <mergeCell ref="C5:D5"/>
    <mergeCell ref="E5:F5"/>
    <mergeCell ref="G5:H5"/>
    <mergeCell ref="I5:J5"/>
    <mergeCell ref="K5:L5"/>
    <mergeCell ref="M5:N5"/>
    <mergeCell ref="A31:B32"/>
    <mergeCell ref="C32:D32"/>
    <mergeCell ref="E32:F32"/>
    <mergeCell ref="G32:H32"/>
    <mergeCell ref="Q32:R32"/>
    <mergeCell ref="I32:J32"/>
    <mergeCell ref="K32:L32"/>
    <mergeCell ref="M32:N32"/>
    <mergeCell ref="O32:P32"/>
  </mergeCells>
  <phoneticPr fontId="0" type="noConversion"/>
  <printOptions horizontalCentered="1" verticalCentered="1"/>
  <pageMargins left="0.2" right="0.2" top="0.2" bottom="0.2" header="0" footer="0"/>
  <pageSetup scale="98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X40"/>
  <sheetViews>
    <sheetView workbookViewId="0">
      <selection activeCell="A2" sqref="A2:G2"/>
    </sheetView>
  </sheetViews>
  <sheetFormatPr defaultColWidth="9.140625" defaultRowHeight="12.75" x14ac:dyDescent="0.2"/>
  <cols>
    <col min="1" max="1" width="3.42578125" style="1" customWidth="1"/>
    <col min="2" max="2" width="38" style="1" customWidth="1"/>
    <col min="3" max="15" width="6.28515625" style="1" customWidth="1"/>
    <col min="16" max="16" width="6.28515625" style="2" customWidth="1"/>
    <col min="17" max="17" width="6.28515625" style="1" customWidth="1"/>
    <col min="18" max="18" width="6.28515625" style="2" customWidth="1"/>
    <col min="19" max="20" width="6.140625" style="2" customWidth="1"/>
    <col min="21" max="21" width="26.85546875" style="1" customWidth="1"/>
    <col min="22" max="16384" width="9.140625" style="1"/>
  </cols>
  <sheetData>
    <row r="1" spans="1:20" ht="15" customHeight="1" x14ac:dyDescent="0.2">
      <c r="A1" s="162" t="s">
        <v>21</v>
      </c>
      <c r="B1" s="163"/>
      <c r="C1" s="163"/>
      <c r="D1" s="163"/>
      <c r="E1" s="163"/>
      <c r="F1" s="163"/>
      <c r="G1" s="163"/>
    </row>
    <row r="2" spans="1:20" ht="15" customHeight="1" x14ac:dyDescent="0.2">
      <c r="A2" s="160" t="s">
        <v>41</v>
      </c>
      <c r="B2" s="161"/>
      <c r="C2" s="161"/>
      <c r="D2" s="161"/>
      <c r="E2" s="161"/>
      <c r="F2" s="161"/>
      <c r="G2" s="161"/>
      <c r="L2" s="159"/>
    </row>
    <row r="3" spans="1:20" ht="15" customHeight="1" thickBot="1" x14ac:dyDescent="0.25">
      <c r="A3" s="70"/>
      <c r="B3" s="71"/>
    </row>
    <row r="4" spans="1:20" ht="15" customHeight="1" thickTop="1" x14ac:dyDescent="0.2">
      <c r="A4" s="164" t="s">
        <v>0</v>
      </c>
      <c r="B4" s="165"/>
      <c r="C4" s="168" t="s">
        <v>1</v>
      </c>
      <c r="D4" s="169"/>
      <c r="E4" s="169"/>
      <c r="F4" s="170"/>
      <c r="G4" s="171" t="s">
        <v>2</v>
      </c>
      <c r="H4" s="169"/>
      <c r="I4" s="169"/>
      <c r="J4" s="169"/>
      <c r="K4" s="168" t="s">
        <v>3</v>
      </c>
      <c r="L4" s="169"/>
      <c r="M4" s="169"/>
      <c r="N4" s="170"/>
      <c r="O4" s="174" t="s">
        <v>5</v>
      </c>
      <c r="P4" s="175"/>
      <c r="Q4" s="175"/>
      <c r="R4" s="176"/>
      <c r="S4" s="4"/>
      <c r="T4" s="4"/>
    </row>
    <row r="5" spans="1:20" ht="15" customHeight="1" x14ac:dyDescent="0.2">
      <c r="A5" s="166"/>
      <c r="B5" s="167"/>
      <c r="C5" s="177" t="s">
        <v>6</v>
      </c>
      <c r="D5" s="178"/>
      <c r="E5" s="172" t="s">
        <v>7</v>
      </c>
      <c r="F5" s="173"/>
      <c r="G5" s="179" t="s">
        <v>6</v>
      </c>
      <c r="H5" s="178"/>
      <c r="I5" s="172" t="s">
        <v>7</v>
      </c>
      <c r="J5" s="179"/>
      <c r="K5" s="177" t="s">
        <v>6</v>
      </c>
      <c r="L5" s="178"/>
      <c r="M5" s="172" t="s">
        <v>7</v>
      </c>
      <c r="N5" s="173"/>
      <c r="O5" s="177" t="s">
        <v>6</v>
      </c>
      <c r="P5" s="178"/>
      <c r="Q5" s="172" t="s">
        <v>7</v>
      </c>
      <c r="R5" s="173"/>
      <c r="S5" s="4"/>
      <c r="T5" s="4"/>
    </row>
    <row r="6" spans="1:20" ht="15" customHeight="1" thickBot="1" x14ac:dyDescent="0.25">
      <c r="A6" s="200" t="s">
        <v>8</v>
      </c>
      <c r="B6" s="201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3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112" t="s">
        <v>9</v>
      </c>
      <c r="P6" s="113" t="s">
        <v>10</v>
      </c>
      <c r="Q6" s="113" t="s">
        <v>9</v>
      </c>
      <c r="R6" s="114" t="s">
        <v>10</v>
      </c>
      <c r="S6" s="4"/>
      <c r="T6" s="4"/>
    </row>
    <row r="7" spans="1:20" ht="15" customHeight="1" x14ac:dyDescent="0.2">
      <c r="A7" s="72">
        <v>1</v>
      </c>
      <c r="B7" s="32" t="s">
        <v>11</v>
      </c>
      <c r="C7" s="33">
        <v>3</v>
      </c>
      <c r="D7" s="34"/>
      <c r="E7" s="27">
        <f>IF(C7&gt;0,C7*34, " ")</f>
        <v>102</v>
      </c>
      <c r="F7" s="28" t="str">
        <f>IF(D7&gt;0,D7*34, " ")</f>
        <v xml:space="preserve"> </v>
      </c>
      <c r="G7" s="39">
        <v>2</v>
      </c>
      <c r="H7" s="34"/>
      <c r="I7" s="27">
        <f>IF(G7&gt;0,G7*34, " ")</f>
        <v>68</v>
      </c>
      <c r="J7" s="28" t="str">
        <f>IF(H7&gt;0,H7*34, " ")</f>
        <v xml:space="preserve"> </v>
      </c>
      <c r="K7" s="33">
        <v>2</v>
      </c>
      <c r="L7" s="34"/>
      <c r="M7" s="27">
        <f>IF(K7&gt;0,K7*32, " ")</f>
        <v>64</v>
      </c>
      <c r="N7" s="28" t="str">
        <f>IF(L7&gt;0,L7*32, " ")</f>
        <v xml:space="preserve"> </v>
      </c>
      <c r="O7" s="115">
        <f>IF(C7+G7+K7&gt;0,C7+G7+K7, " ")</f>
        <v>7</v>
      </c>
      <c r="P7" s="31" t="str">
        <f>IF(D7+H7+L7&gt;0, D7+H7+L7, " ")</f>
        <v xml:space="preserve"> </v>
      </c>
      <c r="Q7" s="31">
        <f>IF(O7&lt;&gt;" ", (IF(E7&lt;&gt;" ", E7, 0)+IF(I7&lt;&gt;" ", I7, 0)+IF(M7&lt;&gt;" ", M7, 0)), " ")</f>
        <v>234</v>
      </c>
      <c r="R7" s="60" t="str">
        <f>IF(P7&lt;&gt;" ", (IF(F7&lt;&gt;" ", F7, 0)+IF(J7&lt;&gt;" ", J7, 0)+IF(N7&lt;&gt;" ", N7, 0)), " ")</f>
        <v xml:space="preserve"> </v>
      </c>
      <c r="S7" s="9"/>
      <c r="T7" s="9"/>
    </row>
    <row r="8" spans="1:20" ht="15" customHeight="1" x14ac:dyDescent="0.2">
      <c r="A8" s="72">
        <v>2</v>
      </c>
      <c r="B8" s="35" t="s">
        <v>12</v>
      </c>
      <c r="C8" s="36">
        <v>2</v>
      </c>
      <c r="D8" s="37"/>
      <c r="E8" s="29">
        <f>IF(C8&gt;0,C8*34, " ")</f>
        <v>68</v>
      </c>
      <c r="F8" s="30" t="str">
        <f>IF(D8&gt;0,D8*34, " ")</f>
        <v xml:space="preserve"> </v>
      </c>
      <c r="G8" s="40">
        <v>2</v>
      </c>
      <c r="H8" s="37"/>
      <c r="I8" s="29">
        <f>IF(G8&gt;0,G8*34, " ")</f>
        <v>68</v>
      </c>
      <c r="J8" s="30" t="str">
        <f>IF(H8&gt;0,H8*34, " ")</f>
        <v xml:space="preserve"> </v>
      </c>
      <c r="K8" s="36"/>
      <c r="L8" s="37"/>
      <c r="M8" s="29" t="str">
        <f>IF(K8&gt;0,K8*32, " ")</f>
        <v xml:space="preserve"> </v>
      </c>
      <c r="N8" s="30" t="str">
        <f>IF(L8&gt;0,L8*32, " ")</f>
        <v xml:space="preserve"> </v>
      </c>
      <c r="O8" s="116">
        <f t="shared" ref="O8:O14" si="0">IF(C8+G8+K8&gt;0,C8+G8+K8, " ")</f>
        <v>4</v>
      </c>
      <c r="P8" s="29" t="str">
        <f t="shared" ref="P8:P14" si="1">IF(D8+H8+L8&gt;0, D8+H8+L8, " ")</f>
        <v xml:space="preserve"> </v>
      </c>
      <c r="Q8" s="29">
        <f t="shared" ref="Q8:Q14" si="2">IF(O8&lt;&gt;" ", (IF(E8&lt;&gt;" ", E8, 0)+IF(I8&lt;&gt;" ", I8, 0)+IF(M8&lt;&gt;" ", M8, 0)), " ")</f>
        <v>136</v>
      </c>
      <c r="R8" s="30" t="str">
        <f t="shared" ref="R8:R14" si="3">IF(P8&lt;&gt;" ", (IF(F8&lt;&gt;" ", F8, 0)+IF(J8&lt;&gt;" ", J8, 0)+IF(N8&lt;&gt;" ", N8, 0)), " ")</f>
        <v xml:space="preserve"> </v>
      </c>
      <c r="S8" s="9"/>
      <c r="T8" s="9"/>
    </row>
    <row r="9" spans="1:20" ht="15" customHeight="1" x14ac:dyDescent="0.2">
      <c r="A9" s="72">
        <v>3</v>
      </c>
      <c r="B9" s="35" t="s">
        <v>14</v>
      </c>
      <c r="C9" s="36">
        <v>2</v>
      </c>
      <c r="D9" s="37"/>
      <c r="E9" s="29">
        <f t="shared" ref="E9:F14" si="4">IF(C9&gt;0,C9*34, " ")</f>
        <v>68</v>
      </c>
      <c r="F9" s="30" t="str">
        <f t="shared" si="4"/>
        <v xml:space="preserve"> </v>
      </c>
      <c r="G9" s="37">
        <v>2</v>
      </c>
      <c r="H9" s="37"/>
      <c r="I9" s="29">
        <f t="shared" ref="I9:J14" si="5">IF(G9&gt;0,G9*34, " ")</f>
        <v>68</v>
      </c>
      <c r="J9" s="30" t="str">
        <f t="shared" si="5"/>
        <v xml:space="preserve"> </v>
      </c>
      <c r="K9" s="36">
        <v>2</v>
      </c>
      <c r="L9" s="37"/>
      <c r="M9" s="29">
        <f t="shared" ref="M9:N14" si="6">IF(K9&gt;0,K9*32, " ")</f>
        <v>64</v>
      </c>
      <c r="N9" s="30" t="str">
        <f t="shared" si="6"/>
        <v xml:space="preserve"> </v>
      </c>
      <c r="O9" s="116">
        <f t="shared" si="0"/>
        <v>6</v>
      </c>
      <c r="P9" s="29" t="str">
        <f t="shared" si="1"/>
        <v xml:space="preserve"> </v>
      </c>
      <c r="Q9" s="29">
        <f t="shared" si="2"/>
        <v>200</v>
      </c>
      <c r="R9" s="30" t="str">
        <f t="shared" si="3"/>
        <v xml:space="preserve"> </v>
      </c>
      <c r="S9" s="9"/>
      <c r="T9" s="9"/>
    </row>
    <row r="10" spans="1:20" ht="15" customHeight="1" x14ac:dyDescent="0.2">
      <c r="A10" s="72">
        <v>4</v>
      </c>
      <c r="B10" s="38" t="s">
        <v>15</v>
      </c>
      <c r="C10" s="36">
        <v>2</v>
      </c>
      <c r="D10" s="37"/>
      <c r="E10" s="29">
        <f t="shared" si="4"/>
        <v>68</v>
      </c>
      <c r="F10" s="30" t="str">
        <f t="shared" si="4"/>
        <v xml:space="preserve"> </v>
      </c>
      <c r="G10" s="37">
        <v>2</v>
      </c>
      <c r="H10" s="37"/>
      <c r="I10" s="29">
        <f t="shared" si="5"/>
        <v>68</v>
      </c>
      <c r="J10" s="30" t="str">
        <f t="shared" si="5"/>
        <v xml:space="preserve"> </v>
      </c>
      <c r="K10" s="36"/>
      <c r="L10" s="37"/>
      <c r="M10" s="29" t="str">
        <f t="shared" si="6"/>
        <v xml:space="preserve"> </v>
      </c>
      <c r="N10" s="30" t="str">
        <f t="shared" si="6"/>
        <v xml:space="preserve"> </v>
      </c>
      <c r="O10" s="116">
        <f t="shared" si="0"/>
        <v>4</v>
      </c>
      <c r="P10" s="29" t="str">
        <f t="shared" si="1"/>
        <v xml:space="preserve"> </v>
      </c>
      <c r="Q10" s="29">
        <f t="shared" si="2"/>
        <v>136</v>
      </c>
      <c r="R10" s="30" t="str">
        <f t="shared" si="3"/>
        <v xml:space="preserve"> </v>
      </c>
      <c r="S10" s="9"/>
      <c r="T10" s="9"/>
    </row>
    <row r="11" spans="1:20" ht="15" customHeight="1" x14ac:dyDescent="0.2">
      <c r="A11" s="72">
        <v>5</v>
      </c>
      <c r="B11" s="38" t="s">
        <v>20</v>
      </c>
      <c r="C11" s="36"/>
      <c r="D11" s="37">
        <v>2</v>
      </c>
      <c r="E11" s="29" t="str">
        <f t="shared" si="4"/>
        <v xml:space="preserve"> </v>
      </c>
      <c r="F11" s="30">
        <f t="shared" si="4"/>
        <v>68</v>
      </c>
      <c r="G11" s="37"/>
      <c r="H11" s="37"/>
      <c r="I11" s="29" t="str">
        <f t="shared" si="5"/>
        <v xml:space="preserve"> </v>
      </c>
      <c r="J11" s="30" t="str">
        <f t="shared" si="5"/>
        <v xml:space="preserve"> </v>
      </c>
      <c r="K11" s="36"/>
      <c r="L11" s="37"/>
      <c r="M11" s="29" t="str">
        <f t="shared" si="6"/>
        <v xml:space="preserve"> </v>
      </c>
      <c r="N11" s="30" t="str">
        <f t="shared" si="6"/>
        <v xml:space="preserve"> </v>
      </c>
      <c r="O11" s="116" t="str">
        <f t="shared" si="0"/>
        <v xml:space="preserve"> </v>
      </c>
      <c r="P11" s="29">
        <f t="shared" si="1"/>
        <v>2</v>
      </c>
      <c r="Q11" s="29" t="str">
        <f t="shared" si="2"/>
        <v xml:space="preserve"> </v>
      </c>
      <c r="R11" s="30">
        <f t="shared" si="3"/>
        <v>68</v>
      </c>
      <c r="S11" s="9"/>
      <c r="T11" s="9"/>
    </row>
    <row r="12" spans="1:20" ht="15" customHeight="1" x14ac:dyDescent="0.2">
      <c r="A12" s="72">
        <v>6</v>
      </c>
      <c r="B12" s="35" t="s">
        <v>13</v>
      </c>
      <c r="C12" s="36">
        <v>2</v>
      </c>
      <c r="D12" s="37"/>
      <c r="E12" s="29">
        <f t="shared" si="4"/>
        <v>68</v>
      </c>
      <c r="F12" s="30" t="str">
        <f t="shared" si="4"/>
        <v xml:space="preserve"> </v>
      </c>
      <c r="G12" s="37"/>
      <c r="H12" s="37"/>
      <c r="I12" s="29" t="str">
        <f t="shared" si="5"/>
        <v xml:space="preserve"> </v>
      </c>
      <c r="J12" s="30" t="str">
        <f t="shared" si="5"/>
        <v xml:space="preserve"> </v>
      </c>
      <c r="K12" s="36"/>
      <c r="L12" s="37"/>
      <c r="M12" s="29" t="str">
        <f t="shared" si="6"/>
        <v xml:space="preserve"> </v>
      </c>
      <c r="N12" s="30" t="str">
        <f t="shared" si="6"/>
        <v xml:space="preserve"> </v>
      </c>
      <c r="O12" s="116">
        <f t="shared" si="0"/>
        <v>2</v>
      </c>
      <c r="P12" s="29" t="str">
        <f t="shared" si="1"/>
        <v xml:space="preserve"> </v>
      </c>
      <c r="Q12" s="29">
        <f t="shared" si="2"/>
        <v>68</v>
      </c>
      <c r="R12" s="30" t="str">
        <f t="shared" si="3"/>
        <v xml:space="preserve"> </v>
      </c>
      <c r="S12" s="9"/>
      <c r="T12" s="9"/>
    </row>
    <row r="13" spans="1:20" ht="15" customHeight="1" x14ac:dyDescent="0.2">
      <c r="A13" s="72">
        <v>7</v>
      </c>
      <c r="B13" s="35" t="s">
        <v>76</v>
      </c>
      <c r="C13" s="36"/>
      <c r="D13" s="37"/>
      <c r="E13" s="29" t="str">
        <f t="shared" si="4"/>
        <v xml:space="preserve"> </v>
      </c>
      <c r="F13" s="30" t="str">
        <f t="shared" si="4"/>
        <v xml:space="preserve"> </v>
      </c>
      <c r="G13" s="37"/>
      <c r="H13" s="37"/>
      <c r="I13" s="29" t="str">
        <f t="shared" si="5"/>
        <v xml:space="preserve"> </v>
      </c>
      <c r="J13" s="30" t="str">
        <f t="shared" si="5"/>
        <v xml:space="preserve"> </v>
      </c>
      <c r="K13" s="36">
        <v>2</v>
      </c>
      <c r="L13" s="37"/>
      <c r="M13" s="29">
        <f t="shared" si="6"/>
        <v>64</v>
      </c>
      <c r="N13" s="30" t="str">
        <f t="shared" si="6"/>
        <v xml:space="preserve"> </v>
      </c>
      <c r="O13" s="116">
        <v>2</v>
      </c>
      <c r="P13" s="29" t="str">
        <f t="shared" si="1"/>
        <v xml:space="preserve"> </v>
      </c>
      <c r="Q13" s="29">
        <f t="shared" si="2"/>
        <v>64</v>
      </c>
      <c r="R13" s="30" t="str">
        <f t="shared" si="3"/>
        <v xml:space="preserve"> </v>
      </c>
      <c r="S13" s="9"/>
      <c r="T13" s="9"/>
    </row>
    <row r="14" spans="1:20" ht="15" customHeight="1" x14ac:dyDescent="0.2">
      <c r="A14" s="72">
        <v>8</v>
      </c>
      <c r="B14" s="35" t="s">
        <v>23</v>
      </c>
      <c r="C14" s="36">
        <v>2</v>
      </c>
      <c r="D14" s="37"/>
      <c r="E14" s="29">
        <f t="shared" si="4"/>
        <v>68</v>
      </c>
      <c r="F14" s="30" t="str">
        <f t="shared" si="4"/>
        <v xml:space="preserve"> </v>
      </c>
      <c r="G14" s="37"/>
      <c r="H14" s="37"/>
      <c r="I14" s="29" t="str">
        <f t="shared" si="5"/>
        <v xml:space="preserve"> </v>
      </c>
      <c r="J14" s="30" t="str">
        <f t="shared" si="5"/>
        <v xml:space="preserve"> </v>
      </c>
      <c r="K14" s="36"/>
      <c r="L14" s="37"/>
      <c r="M14" s="29" t="str">
        <f t="shared" si="6"/>
        <v xml:space="preserve"> </v>
      </c>
      <c r="N14" s="30" t="str">
        <f t="shared" si="6"/>
        <v xml:space="preserve"> </v>
      </c>
      <c r="O14" s="116">
        <f t="shared" si="0"/>
        <v>2</v>
      </c>
      <c r="P14" s="29" t="str">
        <f t="shared" si="1"/>
        <v xml:space="preserve"> </v>
      </c>
      <c r="Q14" s="29">
        <f t="shared" si="2"/>
        <v>68</v>
      </c>
      <c r="R14" s="30" t="str">
        <f t="shared" si="3"/>
        <v xml:space="preserve"> </v>
      </c>
      <c r="S14" s="9"/>
      <c r="T14" s="9"/>
    </row>
    <row r="15" spans="1:20" ht="15" customHeight="1" x14ac:dyDescent="0.2">
      <c r="A15" s="72">
        <v>9</v>
      </c>
      <c r="B15" s="35" t="s">
        <v>25</v>
      </c>
      <c r="C15" s="36">
        <v>2</v>
      </c>
      <c r="D15" s="37"/>
      <c r="E15" s="29">
        <f t="shared" ref="E15:E17" si="7">IF(C15&gt;0,C15*34, " ")</f>
        <v>68</v>
      </c>
      <c r="F15" s="30" t="str">
        <f t="shared" ref="F15" si="8">IF(D15&gt;0,D15*34, " ")</f>
        <v xml:space="preserve"> </v>
      </c>
      <c r="G15" s="37"/>
      <c r="H15" s="37"/>
      <c r="I15" s="29" t="str">
        <f t="shared" ref="I15:I17" si="9">IF(G15&gt;0,G15*34, " ")</f>
        <v xml:space="preserve"> </v>
      </c>
      <c r="J15" s="30" t="str">
        <f t="shared" ref="J15" si="10">IF(H15&gt;0,H15*34, " ")</f>
        <v xml:space="preserve"> </v>
      </c>
      <c r="K15" s="36"/>
      <c r="L15" s="37"/>
      <c r="M15" s="29" t="str">
        <f t="shared" ref="M15:M18" si="11">IF(K15&gt;0,K15*32, " ")</f>
        <v xml:space="preserve"> </v>
      </c>
      <c r="N15" s="30" t="str">
        <f t="shared" ref="N15" si="12">IF(L15&gt;0,L15*32, " ")</f>
        <v xml:space="preserve"> </v>
      </c>
      <c r="O15" s="136">
        <f t="shared" ref="O15:O18" si="13">IF(C15+G15+K15&gt;0,C15+G15+K15, " ")</f>
        <v>2</v>
      </c>
      <c r="P15" s="29" t="str">
        <f t="shared" ref="P15" si="14">IF(D15+H15+L15&gt;0, D15+H15+L15, " ")</f>
        <v xml:space="preserve"> </v>
      </c>
      <c r="Q15" s="29">
        <f t="shared" ref="Q15:Q18" si="15">IF(O15&lt;&gt;" ", (IF(E15&lt;&gt;" ", E15, 0)+IF(I15&lt;&gt;" ", I15, 0)+IF(M15&lt;&gt;" ", M15, 0)), " ")</f>
        <v>68</v>
      </c>
      <c r="R15" s="30" t="str">
        <f t="shared" ref="R15" si="16">IF(P15&lt;&gt;" ", (IF(F15&lt;&gt;" ", F15, 0)+IF(J15&lt;&gt;" ", J15, 0)+IF(N15&lt;&gt;" ", N15, 0)), " ")</f>
        <v xml:space="preserve"> </v>
      </c>
      <c r="S15" s="9"/>
      <c r="T15" s="9"/>
    </row>
    <row r="16" spans="1:20" ht="15" customHeight="1" x14ac:dyDescent="0.2">
      <c r="A16" s="72">
        <v>10</v>
      </c>
      <c r="B16" s="49" t="s">
        <v>78</v>
      </c>
      <c r="C16" s="36">
        <v>1</v>
      </c>
      <c r="D16" s="37"/>
      <c r="E16" s="29">
        <f t="shared" si="7"/>
        <v>34</v>
      </c>
      <c r="F16" s="30"/>
      <c r="G16" s="37">
        <v>1</v>
      </c>
      <c r="H16" s="37"/>
      <c r="I16" s="29">
        <f t="shared" si="9"/>
        <v>34</v>
      </c>
      <c r="J16" s="30"/>
      <c r="K16" s="40">
        <v>1</v>
      </c>
      <c r="L16" s="37"/>
      <c r="M16" s="29">
        <f t="shared" si="11"/>
        <v>32</v>
      </c>
      <c r="N16" s="30"/>
      <c r="O16" s="140">
        <f t="shared" si="13"/>
        <v>3</v>
      </c>
      <c r="P16" s="31"/>
      <c r="Q16" s="31">
        <f t="shared" si="15"/>
        <v>100</v>
      </c>
      <c r="R16" s="74"/>
      <c r="S16" s="9"/>
      <c r="T16" s="9"/>
    </row>
    <row r="17" spans="1:24" ht="15" customHeight="1" x14ac:dyDescent="0.2">
      <c r="A17" s="72">
        <v>11</v>
      </c>
      <c r="B17" s="101" t="s">
        <v>77</v>
      </c>
      <c r="C17" s="36">
        <v>1</v>
      </c>
      <c r="D17" s="37"/>
      <c r="E17" s="29">
        <f t="shared" si="7"/>
        <v>34</v>
      </c>
      <c r="F17" s="30"/>
      <c r="G17" s="37">
        <v>1</v>
      </c>
      <c r="H17" s="37"/>
      <c r="I17" s="29">
        <f t="shared" si="9"/>
        <v>34</v>
      </c>
      <c r="J17" s="30"/>
      <c r="K17" s="40"/>
      <c r="L17" s="37"/>
      <c r="M17" s="29" t="str">
        <f t="shared" si="11"/>
        <v xml:space="preserve"> </v>
      </c>
      <c r="N17" s="30"/>
      <c r="O17" s="136">
        <f t="shared" si="13"/>
        <v>2</v>
      </c>
      <c r="P17" s="29"/>
      <c r="Q17" s="29">
        <f t="shared" si="15"/>
        <v>68</v>
      </c>
      <c r="R17" s="30"/>
      <c r="S17" s="9"/>
      <c r="T17" s="9"/>
    </row>
    <row r="18" spans="1:24" ht="15" customHeight="1" thickBot="1" x14ac:dyDescent="0.25">
      <c r="A18" s="72">
        <v>12</v>
      </c>
      <c r="B18" s="35" t="s">
        <v>79</v>
      </c>
      <c r="C18" s="36"/>
      <c r="D18" s="37"/>
      <c r="E18" s="29" t="str">
        <f>IF(C18&gt;0,C18*34, " ")</f>
        <v xml:space="preserve"> </v>
      </c>
      <c r="F18" s="30"/>
      <c r="G18" s="37"/>
      <c r="H18" s="37"/>
      <c r="I18" s="29"/>
      <c r="J18" s="30"/>
      <c r="K18" s="40">
        <v>1</v>
      </c>
      <c r="L18" s="37"/>
      <c r="M18" s="29">
        <f t="shared" si="11"/>
        <v>32</v>
      </c>
      <c r="N18" s="30"/>
      <c r="O18" s="136">
        <f t="shared" si="13"/>
        <v>1</v>
      </c>
      <c r="P18" s="110"/>
      <c r="Q18" s="29">
        <f t="shared" si="15"/>
        <v>32</v>
      </c>
      <c r="R18" s="111"/>
      <c r="S18" s="9"/>
      <c r="T18" s="9"/>
    </row>
    <row r="19" spans="1:24" ht="15" customHeight="1" thickBot="1" x14ac:dyDescent="0.25">
      <c r="A19" s="184" t="s">
        <v>16</v>
      </c>
      <c r="B19" s="199"/>
      <c r="C19" s="10" t="s">
        <v>9</v>
      </c>
      <c r="D19" s="11" t="s">
        <v>10</v>
      </c>
      <c r="E19" s="11" t="s">
        <v>9</v>
      </c>
      <c r="F19" s="12" t="s">
        <v>10</v>
      </c>
      <c r="G19" s="13" t="s">
        <v>9</v>
      </c>
      <c r="H19" s="11" t="s">
        <v>10</v>
      </c>
      <c r="I19" s="11" t="s">
        <v>9</v>
      </c>
      <c r="J19" s="14" t="s">
        <v>10</v>
      </c>
      <c r="K19" s="10" t="s">
        <v>9</v>
      </c>
      <c r="L19" s="11" t="s">
        <v>10</v>
      </c>
      <c r="M19" s="11" t="s">
        <v>9</v>
      </c>
      <c r="N19" s="12" t="s">
        <v>10</v>
      </c>
      <c r="O19" s="13" t="s">
        <v>9</v>
      </c>
      <c r="P19" s="11" t="s">
        <v>10</v>
      </c>
      <c r="Q19" s="11" t="s">
        <v>9</v>
      </c>
      <c r="R19" s="12" t="s">
        <v>10</v>
      </c>
      <c r="S19" s="9"/>
      <c r="T19" s="9"/>
    </row>
    <row r="20" spans="1:24" ht="15" customHeight="1" x14ac:dyDescent="0.2">
      <c r="A20" s="72">
        <v>1</v>
      </c>
      <c r="B20" s="32" t="s">
        <v>26</v>
      </c>
      <c r="C20" s="41">
        <v>2</v>
      </c>
      <c r="D20" s="42"/>
      <c r="E20" s="27">
        <f>IF(C20&gt;0,C20*34, " ")</f>
        <v>68</v>
      </c>
      <c r="F20" s="28" t="str">
        <f>IF(D20&gt;0,D20*34, " ")</f>
        <v xml:space="preserve"> </v>
      </c>
      <c r="G20" s="42">
        <v>2</v>
      </c>
      <c r="H20" s="42">
        <v>1</v>
      </c>
      <c r="I20" s="27">
        <f>IF(G20&gt;0,G20*34, " ")</f>
        <v>68</v>
      </c>
      <c r="J20" s="28">
        <f>IF(H20&gt;0,H20*34, " ")</f>
        <v>34</v>
      </c>
      <c r="K20" s="46"/>
      <c r="L20" s="47"/>
      <c r="M20" s="27" t="str">
        <f>IF(K20&gt;0,K20*32, " ")</f>
        <v xml:space="preserve"> </v>
      </c>
      <c r="N20" s="28" t="str">
        <f>IF(L20&gt;0,L20*32, " ")</f>
        <v xml:space="preserve"> </v>
      </c>
      <c r="O20" s="115">
        <f>IF(C20+G20+K20&gt;0,C20+G20+K20, " ")</f>
        <v>4</v>
      </c>
      <c r="P20" s="31">
        <f>IF(D20+H20+L20&gt;0, D20+H20+L20, " ")</f>
        <v>1</v>
      </c>
      <c r="Q20" s="31">
        <f>IF(O20&lt;&gt;" ", (IF(E20&lt;&gt;" ", E20, 0)+IF(I20&lt;&gt;" ", I20, 0)+IF(M20&lt;&gt;" ", M20, 0)), " ")</f>
        <v>136</v>
      </c>
      <c r="R20" s="74">
        <f>IF(P20&lt;&gt;" ", (IF(F20&lt;&gt;" ", F20, 0)+IF(J20&lt;&gt;" ", J20, 0)+IF(N20&lt;&gt;" ", N20, 0)), " ")</f>
        <v>34</v>
      </c>
      <c r="S20" s="9"/>
      <c r="T20" s="9"/>
    </row>
    <row r="21" spans="1:24" ht="15" customHeight="1" x14ac:dyDescent="0.2">
      <c r="A21" s="73">
        <v>2</v>
      </c>
      <c r="B21" s="35" t="s">
        <v>42</v>
      </c>
      <c r="C21" s="43"/>
      <c r="D21" s="44"/>
      <c r="E21" s="29" t="str">
        <f>IF(C21&gt;0,C21*34, " ")</f>
        <v xml:space="preserve"> </v>
      </c>
      <c r="F21" s="30" t="str">
        <f>IF(D21&gt;0,D21*34, " ")</f>
        <v xml:space="preserve"> </v>
      </c>
      <c r="G21" s="44">
        <v>2</v>
      </c>
      <c r="H21" s="44"/>
      <c r="I21" s="29">
        <f>IF(G21&gt;0,G21*34, " ")</f>
        <v>68</v>
      </c>
      <c r="J21" s="30" t="str">
        <f>IF(H21&gt;0,H21*34, " ")</f>
        <v xml:space="preserve"> </v>
      </c>
      <c r="K21" s="43"/>
      <c r="L21" s="44"/>
      <c r="M21" s="29" t="str">
        <f>IF(K21&gt;0,K21*32, " ")</f>
        <v xml:space="preserve"> </v>
      </c>
      <c r="N21" s="30" t="str">
        <f>IF(L21&gt;0,L21*32, " ")</f>
        <v xml:space="preserve"> </v>
      </c>
      <c r="O21" s="116">
        <f t="shared" ref="O21:O27" si="17">IF(C21+G21+K21&gt;0,C21+G21+K21, " ")</f>
        <v>2</v>
      </c>
      <c r="P21" s="29" t="str">
        <f t="shared" ref="P21:P27" si="18">IF(D21+H21+L21&gt;0, D21+H21+L21, " ")</f>
        <v xml:space="preserve"> </v>
      </c>
      <c r="Q21" s="29">
        <f t="shared" ref="Q21:Q27" si="19">IF(O21&lt;&gt;" ", (IF(E21&lt;&gt;" ", E21, 0)+IF(I21&lt;&gt;" ", I21, 0)+IF(M21&lt;&gt;" ", M21, 0)), " ")</f>
        <v>68</v>
      </c>
      <c r="R21" s="30" t="str">
        <f t="shared" ref="R21:R27" si="20">IF(P21&lt;&gt;" ", (IF(F21&lt;&gt;" ", F21, 0)+IF(J21&lt;&gt;" ", J21, 0)+IF(N21&lt;&gt;" ", N21, 0)), " ")</f>
        <v xml:space="preserve"> </v>
      </c>
      <c r="S21" s="9"/>
      <c r="T21" s="9"/>
    </row>
    <row r="22" spans="1:24" ht="15" customHeight="1" x14ac:dyDescent="0.2">
      <c r="A22" s="73">
        <v>3</v>
      </c>
      <c r="B22" s="35" t="s">
        <v>28</v>
      </c>
      <c r="C22" s="43">
        <v>2</v>
      </c>
      <c r="D22" s="44"/>
      <c r="E22" s="29">
        <f t="shared" ref="E22:F27" si="21">IF(C22&gt;0,C22*34, " ")</f>
        <v>68</v>
      </c>
      <c r="F22" s="30" t="str">
        <f t="shared" si="21"/>
        <v xml:space="preserve"> </v>
      </c>
      <c r="G22" s="44"/>
      <c r="H22" s="44"/>
      <c r="I22" s="29" t="str">
        <f t="shared" ref="I22:J27" si="22">IF(G22&gt;0,G22*34, " ")</f>
        <v xml:space="preserve"> </v>
      </c>
      <c r="J22" s="30" t="str">
        <f t="shared" si="22"/>
        <v xml:space="preserve"> </v>
      </c>
      <c r="K22" s="43"/>
      <c r="L22" s="44"/>
      <c r="M22" s="29" t="str">
        <f t="shared" ref="M22:N27" si="23">IF(K22&gt;0,K22*32, " ")</f>
        <v xml:space="preserve"> </v>
      </c>
      <c r="N22" s="30" t="str">
        <f t="shared" si="23"/>
        <v xml:space="preserve"> </v>
      </c>
      <c r="O22" s="116">
        <f t="shared" si="17"/>
        <v>2</v>
      </c>
      <c r="P22" s="29" t="str">
        <f t="shared" si="18"/>
        <v xml:space="preserve"> </v>
      </c>
      <c r="Q22" s="29">
        <f t="shared" si="19"/>
        <v>68</v>
      </c>
      <c r="R22" s="30" t="str">
        <f t="shared" si="20"/>
        <v xml:space="preserve"> </v>
      </c>
      <c r="S22" s="9"/>
      <c r="T22" s="9"/>
    </row>
    <row r="23" spans="1:24" ht="15" customHeight="1" x14ac:dyDescent="0.2">
      <c r="A23" s="73">
        <v>4</v>
      </c>
      <c r="B23" s="35" t="s">
        <v>27</v>
      </c>
      <c r="C23" s="43">
        <v>2</v>
      </c>
      <c r="D23" s="44">
        <v>2</v>
      </c>
      <c r="E23" s="29">
        <f t="shared" si="21"/>
        <v>68</v>
      </c>
      <c r="F23" s="30">
        <f t="shared" si="21"/>
        <v>68</v>
      </c>
      <c r="G23" s="44">
        <v>4</v>
      </c>
      <c r="H23" s="44"/>
      <c r="I23" s="29">
        <f t="shared" si="22"/>
        <v>136</v>
      </c>
      <c r="J23" s="30" t="str">
        <f t="shared" si="22"/>
        <v xml:space="preserve"> </v>
      </c>
      <c r="K23" s="43">
        <v>6</v>
      </c>
      <c r="L23" s="44">
        <v>1</v>
      </c>
      <c r="M23" s="29">
        <f t="shared" si="23"/>
        <v>192</v>
      </c>
      <c r="N23" s="30">
        <f t="shared" si="23"/>
        <v>32</v>
      </c>
      <c r="O23" s="116">
        <f t="shared" si="17"/>
        <v>12</v>
      </c>
      <c r="P23" s="29">
        <f t="shared" si="18"/>
        <v>3</v>
      </c>
      <c r="Q23" s="29">
        <f t="shared" si="19"/>
        <v>396</v>
      </c>
      <c r="R23" s="30">
        <f t="shared" si="20"/>
        <v>100</v>
      </c>
      <c r="S23" s="9"/>
      <c r="T23" s="9"/>
    </row>
    <row r="24" spans="1:24" ht="15" customHeight="1" x14ac:dyDescent="0.2">
      <c r="A24" s="73">
        <v>5</v>
      </c>
      <c r="B24" s="35" t="s">
        <v>94</v>
      </c>
      <c r="C24" s="43"/>
      <c r="D24" s="44"/>
      <c r="E24" s="29" t="str">
        <f t="shared" si="21"/>
        <v xml:space="preserve"> </v>
      </c>
      <c r="F24" s="30" t="str">
        <f t="shared" si="21"/>
        <v xml:space="preserve"> </v>
      </c>
      <c r="G24" s="44">
        <v>2</v>
      </c>
      <c r="H24" s="44"/>
      <c r="I24" s="29">
        <f t="shared" si="22"/>
        <v>68</v>
      </c>
      <c r="J24" s="30" t="str">
        <f t="shared" si="22"/>
        <v xml:space="preserve"> </v>
      </c>
      <c r="K24" s="58"/>
      <c r="L24" s="44"/>
      <c r="M24" s="29" t="str">
        <f t="shared" si="23"/>
        <v xml:space="preserve"> </v>
      </c>
      <c r="N24" s="30" t="str">
        <f t="shared" si="23"/>
        <v xml:space="preserve"> </v>
      </c>
      <c r="O24" s="116">
        <f t="shared" si="17"/>
        <v>2</v>
      </c>
      <c r="P24" s="29" t="str">
        <f t="shared" si="18"/>
        <v xml:space="preserve"> </v>
      </c>
      <c r="Q24" s="29">
        <f t="shared" si="19"/>
        <v>68</v>
      </c>
      <c r="R24" s="30" t="str">
        <f t="shared" si="20"/>
        <v xml:space="preserve"> </v>
      </c>
      <c r="S24" s="9"/>
      <c r="T24" s="9"/>
    </row>
    <row r="25" spans="1:24" ht="15" customHeight="1" x14ac:dyDescent="0.2">
      <c r="A25" s="73">
        <v>6</v>
      </c>
      <c r="B25" s="35" t="s">
        <v>30</v>
      </c>
      <c r="C25" s="43"/>
      <c r="D25" s="44">
        <v>6</v>
      </c>
      <c r="E25" s="29" t="str">
        <f t="shared" si="21"/>
        <v xml:space="preserve"> </v>
      </c>
      <c r="F25" s="30">
        <f t="shared" si="21"/>
        <v>204</v>
      </c>
      <c r="G25" s="44"/>
      <c r="H25" s="44">
        <v>12</v>
      </c>
      <c r="I25" s="29" t="str">
        <f t="shared" si="22"/>
        <v xml:space="preserve"> </v>
      </c>
      <c r="J25" s="30">
        <f t="shared" si="22"/>
        <v>408</v>
      </c>
      <c r="K25" s="43"/>
      <c r="L25" s="44">
        <v>18</v>
      </c>
      <c r="M25" s="29" t="str">
        <f t="shared" si="23"/>
        <v xml:space="preserve"> </v>
      </c>
      <c r="N25" s="30">
        <f t="shared" si="23"/>
        <v>576</v>
      </c>
      <c r="O25" s="116" t="str">
        <f t="shared" si="17"/>
        <v xml:space="preserve"> </v>
      </c>
      <c r="P25" s="29">
        <f t="shared" si="18"/>
        <v>36</v>
      </c>
      <c r="Q25" s="29" t="str">
        <f t="shared" si="19"/>
        <v xml:space="preserve"> </v>
      </c>
      <c r="R25" s="30">
        <f t="shared" si="20"/>
        <v>1188</v>
      </c>
      <c r="S25" s="9"/>
      <c r="T25" s="9"/>
    </row>
    <row r="26" spans="1:24" ht="15" customHeight="1" x14ac:dyDescent="0.2">
      <c r="A26" s="73"/>
      <c r="B26" s="35" t="s">
        <v>60</v>
      </c>
      <c r="C26" s="43"/>
      <c r="D26" s="44"/>
      <c r="E26" s="29"/>
      <c r="F26" s="30"/>
      <c r="G26" s="44"/>
      <c r="H26" s="44"/>
      <c r="I26" s="29"/>
      <c r="J26" s="30"/>
      <c r="K26" s="43"/>
      <c r="L26" s="44"/>
      <c r="M26" s="29"/>
      <c r="N26" s="30"/>
      <c r="O26" s="116" t="str">
        <f t="shared" si="17"/>
        <v xml:space="preserve"> </v>
      </c>
      <c r="P26" s="29" t="str">
        <f t="shared" si="18"/>
        <v xml:space="preserve"> </v>
      </c>
      <c r="Q26" s="29" t="str">
        <f t="shared" si="19"/>
        <v xml:space="preserve"> </v>
      </c>
      <c r="R26" s="30" t="str">
        <f t="shared" si="20"/>
        <v xml:space="preserve"> </v>
      </c>
      <c r="S26" s="9"/>
      <c r="T26" s="9"/>
    </row>
    <row r="27" spans="1:24" ht="15" customHeight="1" thickBot="1" x14ac:dyDescent="0.25">
      <c r="A27" s="73"/>
      <c r="B27" s="35" t="s">
        <v>88</v>
      </c>
      <c r="C27" s="43"/>
      <c r="D27" s="44"/>
      <c r="E27" s="29" t="str">
        <f t="shared" si="21"/>
        <v xml:space="preserve"> </v>
      </c>
      <c r="F27" s="30" t="str">
        <f t="shared" si="21"/>
        <v xml:space="preserve"> </v>
      </c>
      <c r="G27" s="44"/>
      <c r="H27" s="44"/>
      <c r="I27" s="29" t="str">
        <f t="shared" si="22"/>
        <v xml:space="preserve"> </v>
      </c>
      <c r="J27" s="30" t="str">
        <f t="shared" si="22"/>
        <v xml:space="preserve"> </v>
      </c>
      <c r="K27" s="43"/>
      <c r="L27" s="44"/>
      <c r="M27" s="29" t="str">
        <f t="shared" si="23"/>
        <v xml:space="preserve"> </v>
      </c>
      <c r="N27" s="63" t="str">
        <f t="shared" si="23"/>
        <v xml:space="preserve"> </v>
      </c>
      <c r="O27" s="117" t="str">
        <f t="shared" si="17"/>
        <v xml:space="preserve"> </v>
      </c>
      <c r="P27" s="62" t="str">
        <f t="shared" si="18"/>
        <v xml:space="preserve"> </v>
      </c>
      <c r="Q27" s="62" t="str">
        <f t="shared" si="19"/>
        <v xml:space="preserve"> </v>
      </c>
      <c r="R27" s="63" t="str">
        <f t="shared" si="20"/>
        <v xml:space="preserve"> </v>
      </c>
      <c r="S27" s="9"/>
      <c r="T27" s="9"/>
    </row>
    <row r="28" spans="1:24" ht="15" customHeight="1" thickBot="1" x14ac:dyDescent="0.25">
      <c r="A28" s="180" t="s">
        <v>17</v>
      </c>
      <c r="B28" s="181"/>
      <c r="C28" s="83">
        <f>SUM(C7:C16)</f>
        <v>16</v>
      </c>
      <c r="D28" s="15">
        <f>SUM(D7:D18)</f>
        <v>2</v>
      </c>
      <c r="E28" s="84">
        <f>SUM(E7:E16)</f>
        <v>544</v>
      </c>
      <c r="F28" s="16">
        <f>SUM(F7:F18)</f>
        <v>68</v>
      </c>
      <c r="G28" s="83">
        <f>SUM(G7:G16)</f>
        <v>9</v>
      </c>
      <c r="H28" s="15">
        <f>SUM(H7:H18)</f>
        <v>0</v>
      </c>
      <c r="I28" s="84">
        <f>SUM(I7:I16)</f>
        <v>306</v>
      </c>
      <c r="J28" s="16">
        <f>SUM(J7:J18)</f>
        <v>0</v>
      </c>
      <c r="K28" s="83">
        <f>SUM(K7:K16)</f>
        <v>7</v>
      </c>
      <c r="L28" s="15">
        <f>SUM(L7:L18)</f>
        <v>0</v>
      </c>
      <c r="M28" s="84">
        <f>SUM(M7:M16)</f>
        <v>224</v>
      </c>
      <c r="N28" s="16">
        <f>SUM(N7:N18)</f>
        <v>0</v>
      </c>
      <c r="O28" s="109">
        <f>SUM(O7:O16)</f>
        <v>32</v>
      </c>
      <c r="P28" s="118">
        <f>SUM(P7:P18)</f>
        <v>2</v>
      </c>
      <c r="Q28" s="110">
        <f>SUM(Q7:Q16)</f>
        <v>1074</v>
      </c>
      <c r="R28" s="119">
        <f>SUM(R7:R18)</f>
        <v>68</v>
      </c>
      <c r="S28" s="9"/>
      <c r="T28" s="9"/>
    </row>
    <row r="29" spans="1:24" ht="15" customHeight="1" thickBot="1" x14ac:dyDescent="0.25">
      <c r="A29" s="182" t="s">
        <v>18</v>
      </c>
      <c r="B29" s="183"/>
      <c r="C29" s="17">
        <f t="shared" ref="C29:R29" si="24">SUM(C20:C27)</f>
        <v>6</v>
      </c>
      <c r="D29" s="18">
        <f t="shared" si="24"/>
        <v>8</v>
      </c>
      <c r="E29" s="18">
        <f t="shared" si="24"/>
        <v>204</v>
      </c>
      <c r="F29" s="19">
        <f t="shared" si="24"/>
        <v>272</v>
      </c>
      <c r="G29" s="17">
        <f t="shared" si="24"/>
        <v>10</v>
      </c>
      <c r="H29" s="18">
        <f t="shared" si="24"/>
        <v>13</v>
      </c>
      <c r="I29" s="18">
        <f t="shared" si="24"/>
        <v>340</v>
      </c>
      <c r="J29" s="19">
        <f t="shared" si="24"/>
        <v>442</v>
      </c>
      <c r="K29" s="17">
        <f t="shared" si="24"/>
        <v>6</v>
      </c>
      <c r="L29" s="18">
        <f t="shared" si="24"/>
        <v>19</v>
      </c>
      <c r="M29" s="18">
        <f t="shared" si="24"/>
        <v>192</v>
      </c>
      <c r="N29" s="19">
        <f t="shared" si="24"/>
        <v>608</v>
      </c>
      <c r="O29" s="17">
        <f t="shared" si="24"/>
        <v>22</v>
      </c>
      <c r="P29" s="18">
        <f t="shared" si="24"/>
        <v>40</v>
      </c>
      <c r="Q29" s="18">
        <f t="shared" si="24"/>
        <v>736</v>
      </c>
      <c r="R29" s="19">
        <f t="shared" si="24"/>
        <v>1322</v>
      </c>
      <c r="S29" s="20"/>
      <c r="T29" s="20"/>
    </row>
    <row r="30" spans="1:24" ht="15" customHeight="1" thickTop="1" thickBot="1" x14ac:dyDescent="0.25">
      <c r="A30" s="193" t="s">
        <v>19</v>
      </c>
      <c r="B30" s="194"/>
      <c r="C30" s="21">
        <f>C28+C29</f>
        <v>22</v>
      </c>
      <c r="D30" s="22">
        <f t="shared" ref="D30:R30" si="25">D28+D29</f>
        <v>10</v>
      </c>
      <c r="E30" s="22">
        <f t="shared" si="25"/>
        <v>748</v>
      </c>
      <c r="F30" s="23">
        <f t="shared" si="25"/>
        <v>340</v>
      </c>
      <c r="G30" s="21">
        <f t="shared" si="25"/>
        <v>19</v>
      </c>
      <c r="H30" s="22">
        <f t="shared" si="25"/>
        <v>13</v>
      </c>
      <c r="I30" s="22">
        <f t="shared" si="25"/>
        <v>646</v>
      </c>
      <c r="J30" s="23">
        <f t="shared" si="25"/>
        <v>442</v>
      </c>
      <c r="K30" s="21">
        <f t="shared" si="25"/>
        <v>13</v>
      </c>
      <c r="L30" s="22">
        <f t="shared" si="25"/>
        <v>19</v>
      </c>
      <c r="M30" s="22">
        <f t="shared" si="25"/>
        <v>416</v>
      </c>
      <c r="N30" s="23">
        <f t="shared" si="25"/>
        <v>608</v>
      </c>
      <c r="O30" s="21">
        <f t="shared" si="25"/>
        <v>54</v>
      </c>
      <c r="P30" s="22">
        <f t="shared" si="25"/>
        <v>42</v>
      </c>
      <c r="Q30" s="22">
        <f t="shared" si="25"/>
        <v>1810</v>
      </c>
      <c r="R30" s="23">
        <f t="shared" si="25"/>
        <v>1390</v>
      </c>
      <c r="S30" s="24"/>
      <c r="T30" s="24"/>
    </row>
    <row r="31" spans="1:24" ht="15" customHeight="1" thickTop="1" thickBot="1" x14ac:dyDescent="0.25">
      <c r="A31" s="195"/>
      <c r="B31" s="196"/>
      <c r="C31" s="191">
        <f>C30+D30</f>
        <v>32</v>
      </c>
      <c r="D31" s="198"/>
      <c r="E31" s="189">
        <f>E30+F30</f>
        <v>1088</v>
      </c>
      <c r="F31" s="197"/>
      <c r="G31" s="191">
        <f>G30+H30</f>
        <v>32</v>
      </c>
      <c r="H31" s="198"/>
      <c r="I31" s="189">
        <f>I30+J30</f>
        <v>1088</v>
      </c>
      <c r="J31" s="197"/>
      <c r="K31" s="191">
        <f>K30+L30</f>
        <v>32</v>
      </c>
      <c r="L31" s="198"/>
      <c r="M31" s="189">
        <f>M30+N30</f>
        <v>1024</v>
      </c>
      <c r="N31" s="197"/>
      <c r="O31" s="191">
        <f>O30+P30</f>
        <v>96</v>
      </c>
      <c r="P31" s="198"/>
      <c r="Q31" s="189">
        <f>Q30+R30</f>
        <v>3200</v>
      </c>
      <c r="R31" s="197"/>
      <c r="S31" s="24"/>
      <c r="T31" s="24"/>
    </row>
    <row r="32" spans="1:24" ht="15" customHeight="1" thickTop="1" x14ac:dyDescent="0.2">
      <c r="A32" s="76"/>
      <c r="B32" s="77"/>
      <c r="C32" s="78"/>
      <c r="D32" s="78"/>
      <c r="E32" s="78"/>
      <c r="F32" s="78"/>
      <c r="G32" s="78"/>
      <c r="H32" s="78"/>
      <c r="I32" s="78"/>
      <c r="J32" s="79"/>
      <c r="K32" s="78"/>
      <c r="L32" s="78"/>
      <c r="M32" s="78"/>
      <c r="N32" s="78"/>
      <c r="O32" s="78"/>
      <c r="P32" s="78"/>
      <c r="Q32" s="78"/>
      <c r="R32" s="78"/>
      <c r="S32" s="26"/>
      <c r="T32" s="9"/>
      <c r="U32" s="26"/>
      <c r="V32" s="9"/>
      <c r="W32" s="9"/>
      <c r="X32" s="9"/>
    </row>
    <row r="33" spans="1:24" ht="28.15" customHeight="1" x14ac:dyDescent="0.2">
      <c r="A33" s="75"/>
      <c r="B33" s="188" t="s">
        <v>81</v>
      </c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"/>
      <c r="V33" s="2"/>
      <c r="W33" s="2"/>
      <c r="X33" s="2"/>
    </row>
    <row r="34" spans="1:24" ht="15" customHeight="1" x14ac:dyDescent="0.2">
      <c r="A34" s="75"/>
      <c r="B34" s="55" t="s">
        <v>90</v>
      </c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20"/>
      <c r="Q34" s="75"/>
      <c r="R34" s="20"/>
    </row>
    <row r="35" spans="1:24" ht="15" customHeight="1" x14ac:dyDescent="0.2">
      <c r="B35" s="66" t="s">
        <v>93</v>
      </c>
    </row>
    <row r="36" spans="1:24" ht="15" customHeight="1" x14ac:dyDescent="0.2"/>
    <row r="37" spans="1:24" ht="15" customHeight="1" x14ac:dyDescent="0.2"/>
    <row r="38" spans="1:24" ht="15" customHeight="1" x14ac:dyDescent="0.2"/>
    <row r="39" spans="1:24" ht="15" customHeight="1" x14ac:dyDescent="0.2"/>
    <row r="40" spans="1:24" ht="15" customHeight="1" x14ac:dyDescent="0.2"/>
  </sheetData>
  <mergeCells count="29">
    <mergeCell ref="B33:R33"/>
    <mergeCell ref="O5:P5"/>
    <mergeCell ref="Q5:R5"/>
    <mergeCell ref="A1:G1"/>
    <mergeCell ref="A2:G2"/>
    <mergeCell ref="A4:B5"/>
    <mergeCell ref="C4:F4"/>
    <mergeCell ref="G4:J4"/>
    <mergeCell ref="O4:R4"/>
    <mergeCell ref="A6:B6"/>
    <mergeCell ref="A19:B19"/>
    <mergeCell ref="A28:B28"/>
    <mergeCell ref="A29:B29"/>
    <mergeCell ref="K4:N4"/>
    <mergeCell ref="C5:D5"/>
    <mergeCell ref="E5:F5"/>
    <mergeCell ref="G5:H5"/>
    <mergeCell ref="I5:J5"/>
    <mergeCell ref="K5:L5"/>
    <mergeCell ref="M5:N5"/>
    <mergeCell ref="A30:B31"/>
    <mergeCell ref="C31:D31"/>
    <mergeCell ref="E31:F31"/>
    <mergeCell ref="G31:H31"/>
    <mergeCell ref="Q31:R31"/>
    <mergeCell ref="I31:J31"/>
    <mergeCell ref="K31:L31"/>
    <mergeCell ref="M31:N31"/>
    <mergeCell ref="O31:P31"/>
  </mergeCells>
  <phoneticPr fontId="0" type="noConversion"/>
  <printOptions horizontalCentered="1" verticalCentered="1"/>
  <pageMargins left="0.2" right="0.2" top="0.2" bottom="0.2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IV 1</vt:lpstr>
      <vt:lpstr>IV 2</vt:lpstr>
      <vt:lpstr>IV 3</vt:lpstr>
      <vt:lpstr>IV4</vt:lpstr>
      <vt:lpstr>III 1</vt:lpstr>
      <vt:lpstr>III 2</vt:lpstr>
      <vt:lpstr>III 3</vt:lpstr>
      <vt:lpstr>III 4</vt:lpstr>
      <vt:lpstr>'III 1'!Print_Area</vt:lpstr>
      <vt:lpstr>'III 2'!Print_Area</vt:lpstr>
      <vt:lpstr>'III 3'!Print_Area</vt:lpstr>
      <vt:lpstr>'III 4'!Print_Area</vt:lpstr>
      <vt:lpstr>'IV 1'!Print_Area</vt:lpstr>
      <vt:lpstr>'IV 2'!Print_Area</vt:lpstr>
      <vt:lpstr>'IV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vladimir radojcic</cp:lastModifiedBy>
  <cp:lastPrinted>2022-07-31T15:41:06Z</cp:lastPrinted>
  <dcterms:created xsi:type="dcterms:W3CDTF">2004-05-24T11:14:11Z</dcterms:created>
  <dcterms:modified xsi:type="dcterms:W3CDTF">2022-08-03T06:51:15Z</dcterms:modified>
</cp:coreProperties>
</file>