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nastavak npp\Novi\Економија, право и трговина\Царински техничар\"/>
    </mc:Choice>
  </mc:AlternateContent>
  <bookViews>
    <workbookView xWindow="360" yWindow="300" windowWidth="12120" windowHeight="8640"/>
  </bookViews>
  <sheets>
    <sheet name="IV 6" sheetId="35" r:id="rId1"/>
  </sheets>
  <calcPr calcId="152511" iterateDelta="0"/>
</workbook>
</file>

<file path=xl/calcChain.xml><?xml version="1.0" encoding="utf-8"?>
<calcChain xmlns="http://schemas.openxmlformats.org/spreadsheetml/2006/main">
  <c r="S40" i="35" l="1"/>
  <c r="V40" i="35" l="1"/>
  <c r="U40" i="35"/>
  <c r="T40" i="35"/>
  <c r="T15" i="35"/>
  <c r="V15" i="35" s="1"/>
  <c r="S15" i="35"/>
  <c r="R15" i="35"/>
  <c r="Q15" i="35"/>
  <c r="N15" i="35"/>
  <c r="M15" i="35"/>
  <c r="J15" i="35"/>
  <c r="F15" i="35"/>
  <c r="E15" i="35"/>
  <c r="S21" i="35"/>
  <c r="Q21" i="35"/>
  <c r="M21" i="35"/>
  <c r="E21" i="35"/>
  <c r="S20" i="35"/>
  <c r="Q20" i="35"/>
  <c r="M20" i="35"/>
  <c r="I20" i="35"/>
  <c r="E20" i="35"/>
  <c r="S19" i="35"/>
  <c r="Q19" i="35"/>
  <c r="M19" i="35"/>
  <c r="I19" i="35"/>
  <c r="E19" i="35"/>
  <c r="T18" i="35"/>
  <c r="V18" i="35" s="1"/>
  <c r="S18" i="35"/>
  <c r="R18" i="35"/>
  <c r="Q18" i="35"/>
  <c r="N18" i="35"/>
  <c r="M18" i="35"/>
  <c r="J18" i="35"/>
  <c r="I18" i="35"/>
  <c r="F18" i="35"/>
  <c r="E18" i="35"/>
  <c r="T17" i="35"/>
  <c r="V17" i="35" s="1"/>
  <c r="S17" i="35"/>
  <c r="Q17" i="35"/>
  <c r="M17" i="35"/>
  <c r="I17" i="35"/>
  <c r="E17" i="35"/>
  <c r="T16" i="35"/>
  <c r="V16" i="35" s="1"/>
  <c r="S16" i="35"/>
  <c r="Q16" i="35"/>
  <c r="M16" i="35"/>
  <c r="E16" i="35"/>
  <c r="T14" i="35"/>
  <c r="V14" i="35" s="1"/>
  <c r="R14" i="35"/>
  <c r="Q14" i="35"/>
  <c r="N14" i="35"/>
  <c r="M14" i="35"/>
  <c r="J14" i="35"/>
  <c r="I14" i="35"/>
  <c r="F14" i="35"/>
  <c r="E14" i="35"/>
  <c r="T13" i="35"/>
  <c r="V13" i="35" s="1"/>
  <c r="S13" i="35"/>
  <c r="R13" i="35"/>
  <c r="Q13" i="35"/>
  <c r="N13" i="35"/>
  <c r="M13" i="35"/>
  <c r="J13" i="35"/>
  <c r="I13" i="35"/>
  <c r="F13" i="35"/>
  <c r="E13" i="35"/>
  <c r="T12" i="35"/>
  <c r="S12" i="35"/>
  <c r="U12" i="35" s="1"/>
  <c r="R12" i="35"/>
  <c r="Q12" i="35"/>
  <c r="N12" i="35"/>
  <c r="M12" i="35"/>
  <c r="J12" i="35"/>
  <c r="I12" i="35"/>
  <c r="F12" i="35"/>
  <c r="E12" i="35"/>
  <c r="T11" i="35"/>
  <c r="V11" i="35" s="1"/>
  <c r="S11" i="35"/>
  <c r="R11" i="35"/>
  <c r="Q11" i="35"/>
  <c r="N11" i="35"/>
  <c r="M11" i="35"/>
  <c r="J11" i="35"/>
  <c r="I11" i="35"/>
  <c r="F11" i="35"/>
  <c r="E11" i="35"/>
  <c r="T10" i="35"/>
  <c r="V10" i="35" s="1"/>
  <c r="S10" i="35"/>
  <c r="R10" i="35"/>
  <c r="Q10" i="35"/>
  <c r="N10" i="35"/>
  <c r="M10" i="35"/>
  <c r="J10" i="35"/>
  <c r="I10" i="35"/>
  <c r="F10" i="35"/>
  <c r="E10" i="35"/>
  <c r="T9" i="35"/>
  <c r="V9" i="35" s="1"/>
  <c r="S9" i="35"/>
  <c r="R9" i="35"/>
  <c r="Q9" i="35"/>
  <c r="N9" i="35"/>
  <c r="M9" i="35"/>
  <c r="J9" i="35"/>
  <c r="I9" i="35"/>
  <c r="F9" i="35"/>
  <c r="E9" i="35"/>
  <c r="T8" i="35"/>
  <c r="V8" i="35" s="1"/>
  <c r="S8" i="35"/>
  <c r="R8" i="35"/>
  <c r="Q8" i="35"/>
  <c r="N8" i="35"/>
  <c r="M8" i="35"/>
  <c r="J8" i="35"/>
  <c r="I8" i="35"/>
  <c r="F8" i="35"/>
  <c r="E8" i="35"/>
  <c r="U14" i="35" l="1"/>
  <c r="N38" i="35"/>
  <c r="U15" i="35"/>
  <c r="U19" i="35"/>
  <c r="U9" i="35"/>
  <c r="U10" i="35"/>
  <c r="V12" i="35"/>
  <c r="U16" i="35"/>
  <c r="U17" i="35"/>
  <c r="U18" i="35"/>
  <c r="U20" i="35"/>
  <c r="U11" i="35"/>
  <c r="U13" i="35"/>
  <c r="U8" i="35"/>
</calcChain>
</file>

<file path=xl/sharedStrings.xml><?xml version="1.0" encoding="utf-8"?>
<sst xmlns="http://schemas.openxmlformats.org/spreadsheetml/2006/main" count="96" uniqueCount="50">
  <si>
    <t>ПРЕДМЕТИ</t>
  </si>
  <si>
    <t>ПРВИ РАЗРЕД</t>
  </si>
  <si>
    <t>ДРУГИ РАЗРЕД</t>
  </si>
  <si>
    <t>ТРЕЋИ РАЗРЕД</t>
  </si>
  <si>
    <t>ЧЕТВРТИ РАЗРЕД</t>
  </si>
  <si>
    <t>УКУПНО</t>
  </si>
  <si>
    <t>НЕД.</t>
  </si>
  <si>
    <t>ГОД.</t>
  </si>
  <si>
    <t>А: ОПШТЕОБРАЗОВНИ ПРЕДМЕТИ</t>
  </si>
  <si>
    <t>T</t>
  </si>
  <si>
    <t>В</t>
  </si>
  <si>
    <t>Српски језик</t>
  </si>
  <si>
    <t>Физичко васпитање</t>
  </si>
  <si>
    <t>Б: СТРУЧНИ ПРЕДМЕТИ</t>
  </si>
  <si>
    <t>А: УКУПНО ОПШТЕОБРАЗОВНИ ПРЕДМЕТИ</t>
  </si>
  <si>
    <t>Б: УКУПНО СТРУЧНИ ПРЕДМЕТИ</t>
  </si>
  <si>
    <t>УКУПНО А+Б</t>
  </si>
  <si>
    <t>Информатика</t>
  </si>
  <si>
    <t>Струка: ЕКОНОМИЈА, ПРАВО И ТРГОВИНА</t>
  </si>
  <si>
    <t>Економија</t>
  </si>
  <si>
    <t>Пословна информатика</t>
  </si>
  <si>
    <t>Статистика</t>
  </si>
  <si>
    <t>Други страни језик</t>
  </si>
  <si>
    <t>Изборни предмет</t>
  </si>
  <si>
    <t>Географија</t>
  </si>
  <si>
    <t>Социологија и Филозофија</t>
  </si>
  <si>
    <t>Пословна комуникација</t>
  </si>
  <si>
    <t>Канцеларијско пословање</t>
  </si>
  <si>
    <t>Финансијска математика</t>
  </si>
  <si>
    <t>** Ознака предмета који се изучава као изборни у IV разреду у складу са законом.</t>
  </si>
  <si>
    <t>*** До два часа седмично у складу са законом.</t>
  </si>
  <si>
    <t>Страни језик **</t>
  </si>
  <si>
    <t>Остали облици наставе ***</t>
  </si>
  <si>
    <t>Математика**</t>
  </si>
  <si>
    <t xml:space="preserve">Демократија и људска права </t>
  </si>
  <si>
    <t>Вјеронаука*</t>
  </si>
  <si>
    <t>Култура религија*</t>
  </si>
  <si>
    <t>Етика*</t>
  </si>
  <si>
    <t xml:space="preserve">Историја </t>
  </si>
  <si>
    <t>* Ученик бира између два предмета - Вјеронауке и Културе религија у првом разреду. Ако је одабрао Вјеронауку, изучава је четири године. Ако није одабрао Вјеронауку, онда у првом и другом разреду изучава Културу религија а у трећем и четвртом разреду изучава  Етику.</t>
  </si>
  <si>
    <t>Спољнотргов. и девизно пословање</t>
  </si>
  <si>
    <t>Јавне финансије **</t>
  </si>
  <si>
    <t>Право**</t>
  </si>
  <si>
    <t>Предузетништво</t>
  </si>
  <si>
    <t>Пројектна настава ****</t>
  </si>
  <si>
    <t>**** Планирана Годишњим програмом рада школе у складу са законом.</t>
  </si>
  <si>
    <t>Рачуноводство **</t>
  </si>
  <si>
    <t>Занимање: ЦАРИНСКИ ТЕХНИЧАР</t>
  </si>
  <si>
    <t>Међународна шпедиција</t>
  </si>
  <si>
    <t>Царински системи 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</si>
</sst>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</font>
    <font>
      <sz val="10"/>
      <color indexed="8"/>
      <name val="Times New Roman"/>
      <family val="1"/>
    </font>
    <font>
      <sz val="10"/>
      <name val="Times New Roman"/>
      <family val="1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9" fontId="2" fillId="0" borderId="0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17" xfId="0" applyNumberFormat="1" applyFont="1" applyBorder="1" applyAlignment="1">
      <alignment horizontal="center" vertical="center"/>
    </xf>
    <xf numFmtId="1" fontId="2" fillId="0" borderId="18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 applyProtection="1">
      <alignment horizontal="center" vertical="center"/>
      <protection locked="0"/>
    </xf>
    <xf numFmtId="1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1" fontId="2" fillId="0" borderId="24" xfId="0" applyNumberFormat="1" applyFont="1" applyBorder="1" applyAlignment="1" applyProtection="1">
      <alignment horizontal="center" vertical="center"/>
      <protection locked="0"/>
    </xf>
    <xf numFmtId="1" fontId="2" fillId="0" borderId="17" xfId="0" applyNumberFormat="1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wrapText="1"/>
      <protection locked="0"/>
    </xf>
    <xf numFmtId="1" fontId="2" fillId="0" borderId="25" xfId="0" applyNumberFormat="1" applyFont="1" applyBorder="1" applyAlignment="1" applyProtection="1">
      <alignment horizontal="center" vertical="center"/>
      <protection locked="0"/>
    </xf>
    <xf numFmtId="1" fontId="2" fillId="0" borderId="26" xfId="0" applyNumberFormat="1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left" wrapText="1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 wrapText="1"/>
    </xf>
    <xf numFmtId="1" fontId="2" fillId="0" borderId="28" xfId="0" applyNumberFormat="1" applyFont="1" applyBorder="1" applyAlignment="1">
      <alignment horizontal="center" vertical="center"/>
    </xf>
    <xf numFmtId="1" fontId="4" fillId="0" borderId="24" xfId="0" applyNumberFormat="1" applyFont="1" applyBorder="1" applyAlignment="1" applyProtection="1">
      <alignment horizontal="center" vertical="center"/>
      <protection locked="0"/>
    </xf>
    <xf numFmtId="1" fontId="4" fillId="0" borderId="17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 applyProtection="1">
      <alignment horizontal="center" vertical="center"/>
      <protection locked="0"/>
    </xf>
    <xf numFmtId="1" fontId="2" fillId="0" borderId="26" xfId="0" applyNumberFormat="1" applyFont="1" applyBorder="1" applyAlignment="1">
      <alignment horizontal="center" vertical="center"/>
    </xf>
    <xf numFmtId="1" fontId="2" fillId="0" borderId="29" xfId="0" applyNumberFormat="1" applyFont="1" applyBorder="1" applyAlignment="1">
      <alignment horizontal="center" vertical="center"/>
    </xf>
    <xf numFmtId="1" fontId="2" fillId="0" borderId="30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1" fontId="2" fillId="0" borderId="32" xfId="0" applyNumberFormat="1" applyFont="1" applyBorder="1" applyAlignment="1">
      <alignment horizontal="center" vertical="center"/>
    </xf>
    <xf numFmtId="1" fontId="2" fillId="0" borderId="33" xfId="0" applyNumberFormat="1" applyFont="1" applyBorder="1" applyAlignment="1">
      <alignment horizontal="center" vertical="center"/>
    </xf>
    <xf numFmtId="1" fontId="2" fillId="0" borderId="24" xfId="0" applyNumberFormat="1" applyFont="1" applyBorder="1" applyAlignment="1">
      <alignment horizontal="center" vertical="center"/>
    </xf>
    <xf numFmtId="0" fontId="2" fillId="0" borderId="23" xfId="0" applyFont="1" applyFill="1" applyBorder="1" applyAlignment="1" applyProtection="1">
      <alignment horizontal="left" vertical="center" wrapText="1"/>
      <protection locked="0"/>
    </xf>
    <xf numFmtId="0" fontId="2" fillId="0" borderId="24" xfId="0" applyFont="1" applyFill="1" applyBorder="1" applyAlignment="1" applyProtection="1">
      <alignment horizontal="center"/>
      <protection locked="0"/>
    </xf>
    <xf numFmtId="0" fontId="2" fillId="0" borderId="17" xfId="0" applyFont="1" applyFill="1" applyBorder="1" applyAlignment="1" applyProtection="1">
      <alignment horizontal="center"/>
      <protection locked="0"/>
    </xf>
    <xf numFmtId="1" fontId="2" fillId="0" borderId="17" xfId="0" applyNumberFormat="1" applyFont="1" applyFill="1" applyBorder="1" applyAlignment="1">
      <alignment horizontal="center" vertical="center"/>
    </xf>
    <xf numFmtId="1" fontId="2" fillId="0" borderId="18" xfId="0" applyNumberFormat="1" applyFont="1" applyFill="1" applyBorder="1" applyAlignment="1">
      <alignment horizontal="center" vertical="center"/>
    </xf>
    <xf numFmtId="1" fontId="2" fillId="0" borderId="26" xfId="0" applyNumberFormat="1" applyFont="1" applyFill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1" fontId="2" fillId="0" borderId="24" xfId="0" applyNumberFormat="1" applyFont="1" applyFill="1" applyBorder="1" applyAlignment="1" applyProtection="1">
      <alignment horizontal="center" vertical="center"/>
      <protection locked="0"/>
    </xf>
    <xf numFmtId="1" fontId="2" fillId="0" borderId="17" xfId="0" applyNumberFormat="1" applyFont="1" applyFill="1" applyBorder="1" applyAlignment="1" applyProtection="1">
      <alignment horizontal="center" vertical="center"/>
      <protection locked="0"/>
    </xf>
    <xf numFmtId="1" fontId="2" fillId="0" borderId="26" xfId="0" applyNumberFormat="1" applyFont="1" applyFill="1" applyBorder="1" applyAlignment="1" applyProtection="1">
      <alignment horizontal="center" vertical="center"/>
      <protection locked="0"/>
    </xf>
    <xf numFmtId="0" fontId="2" fillId="0" borderId="23" xfId="0" applyFont="1" applyFill="1" applyBorder="1" applyAlignment="1" applyProtection="1">
      <alignment horizontal="left" wrapText="1"/>
    </xf>
    <xf numFmtId="0" fontId="2" fillId="0" borderId="3" xfId="0" applyFont="1" applyFill="1" applyBorder="1" applyAlignment="1" applyProtection="1">
      <alignment horizontal="center"/>
      <protection locked="0"/>
    </xf>
    <xf numFmtId="1" fontId="2" fillId="0" borderId="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1" fontId="2" fillId="0" borderId="16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 applyProtection="1">
      <alignment horizontal="center"/>
      <protection locked="0"/>
    </xf>
    <xf numFmtId="0" fontId="2" fillId="0" borderId="19" xfId="0" applyFont="1" applyFill="1" applyBorder="1" applyAlignment="1" applyProtection="1">
      <alignment horizontal="center"/>
      <protection locked="0"/>
    </xf>
    <xf numFmtId="0" fontId="2" fillId="0" borderId="7" xfId="0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center"/>
      <protection locked="0"/>
    </xf>
    <xf numFmtId="0" fontId="6" fillId="0" borderId="3" xfId="0" applyFont="1" applyFill="1" applyBorder="1" applyProtection="1">
      <protection locked="0"/>
    </xf>
    <xf numFmtId="1" fontId="2" fillId="0" borderId="57" xfId="0" applyNumberFormat="1" applyFont="1" applyFill="1" applyBorder="1" applyAlignment="1">
      <alignment horizontal="center" vertical="center"/>
    </xf>
    <xf numFmtId="1" fontId="2" fillId="0" borderId="35" xfId="0" applyNumberFormat="1" applyFont="1" applyFill="1" applyBorder="1" applyAlignment="1">
      <alignment horizontal="center" vertical="center"/>
    </xf>
    <xf numFmtId="1" fontId="2" fillId="0" borderId="36" xfId="0" applyNumberFormat="1" applyFont="1" applyFill="1" applyBorder="1" applyAlignment="1">
      <alignment horizontal="center" vertical="center"/>
    </xf>
    <xf numFmtId="0" fontId="6" fillId="0" borderId="17" xfId="0" applyFont="1" applyFill="1" applyBorder="1" applyProtection="1">
      <protection locked="0"/>
    </xf>
    <xf numFmtId="0" fontId="5" fillId="0" borderId="17" xfId="0" applyFont="1" applyFill="1" applyBorder="1" applyAlignment="1" applyProtection="1">
      <alignment horizontal="center"/>
      <protection locked="0"/>
    </xf>
    <xf numFmtId="0" fontId="2" fillId="0" borderId="31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1" fillId="0" borderId="34" xfId="0" applyFont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1" fillId="0" borderId="37" xfId="0" applyFont="1" applyBorder="1" applyAlignment="1" applyProtection="1">
      <alignment horizontal="left" vertical="center" wrapText="1"/>
      <protection locked="0"/>
    </xf>
    <xf numFmtId="0" fontId="2" fillId="0" borderId="37" xfId="0" applyFont="1" applyBorder="1" applyAlignment="1" applyProtection="1">
      <alignment horizontal="left" vertical="center" wrapText="1"/>
      <protection locked="0"/>
    </xf>
    <xf numFmtId="0" fontId="1" fillId="0" borderId="3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1" xfId="0" applyFont="1" applyFill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53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" fontId="2" fillId="0" borderId="1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46"/>
  <sheetViews>
    <sheetView tabSelected="1" zoomScale="80" zoomScaleNormal="80" workbookViewId="0">
      <pane ySplit="312" activePane="bottomLeft"/>
      <selection activeCell="C1" sqref="C1:V1048576"/>
      <selection pane="bottomLeft" activeCell="A3" sqref="A3:G3"/>
    </sheetView>
  </sheetViews>
  <sheetFormatPr defaultColWidth="9.109375" defaultRowHeight="13.2" x14ac:dyDescent="0.25"/>
  <cols>
    <col min="1" max="1" width="3.44140625" style="1" customWidth="1"/>
    <col min="2" max="2" width="30.109375" style="1" customWidth="1"/>
    <col min="3" max="15" width="6.5546875" style="1" customWidth="1"/>
    <col min="16" max="16" width="6.5546875" style="2" customWidth="1"/>
    <col min="17" max="17" width="6.5546875" style="1" customWidth="1"/>
    <col min="18" max="20" width="6.5546875" style="2" customWidth="1"/>
    <col min="21" max="22" width="6.5546875" style="1" customWidth="1"/>
    <col min="23" max="16384" width="9.109375" style="1"/>
  </cols>
  <sheetData>
    <row r="2" spans="1:22" x14ac:dyDescent="0.25">
      <c r="A2" s="92" t="s">
        <v>18</v>
      </c>
      <c r="B2" s="93"/>
      <c r="C2" s="93"/>
      <c r="D2" s="93"/>
      <c r="E2" s="93"/>
      <c r="F2" s="93"/>
      <c r="G2" s="93"/>
      <c r="P2" s="1"/>
      <c r="R2" s="1"/>
      <c r="S2" s="1"/>
      <c r="V2" s="2"/>
    </row>
    <row r="3" spans="1:22" x14ac:dyDescent="0.25">
      <c r="A3" s="94" t="s">
        <v>47</v>
      </c>
      <c r="B3" s="95"/>
      <c r="C3" s="95"/>
      <c r="D3" s="95"/>
      <c r="E3" s="95"/>
      <c r="F3" s="95"/>
      <c r="G3" s="95"/>
      <c r="P3" s="1"/>
      <c r="R3" s="1"/>
      <c r="S3" s="1"/>
      <c r="V3" s="2"/>
    </row>
    <row r="4" spans="1:22" ht="13.8" thickBot="1" x14ac:dyDescent="0.3">
      <c r="A4" s="33"/>
      <c r="B4" s="57"/>
      <c r="P4" s="1"/>
      <c r="R4" s="1"/>
      <c r="S4" s="1"/>
      <c r="V4" s="2"/>
    </row>
    <row r="5" spans="1:22" ht="13.8" thickTop="1" x14ac:dyDescent="0.25">
      <c r="A5" s="96" t="s">
        <v>0</v>
      </c>
      <c r="B5" s="97"/>
      <c r="C5" s="100" t="s">
        <v>1</v>
      </c>
      <c r="D5" s="101"/>
      <c r="E5" s="101"/>
      <c r="F5" s="102"/>
      <c r="G5" s="103" t="s">
        <v>2</v>
      </c>
      <c r="H5" s="101"/>
      <c r="I5" s="101"/>
      <c r="J5" s="101"/>
      <c r="K5" s="100" t="s">
        <v>3</v>
      </c>
      <c r="L5" s="101"/>
      <c r="M5" s="101"/>
      <c r="N5" s="102"/>
      <c r="O5" s="103" t="s">
        <v>4</v>
      </c>
      <c r="P5" s="101"/>
      <c r="Q5" s="101"/>
      <c r="R5" s="101"/>
      <c r="S5" s="104" t="s">
        <v>5</v>
      </c>
      <c r="T5" s="105"/>
      <c r="U5" s="105"/>
      <c r="V5" s="106"/>
    </row>
    <row r="6" spans="1:22" x14ac:dyDescent="0.25">
      <c r="A6" s="98"/>
      <c r="B6" s="99"/>
      <c r="C6" s="107" t="s">
        <v>6</v>
      </c>
      <c r="D6" s="108"/>
      <c r="E6" s="109" t="s">
        <v>7</v>
      </c>
      <c r="F6" s="110"/>
      <c r="G6" s="111" t="s">
        <v>6</v>
      </c>
      <c r="H6" s="108"/>
      <c r="I6" s="109" t="s">
        <v>7</v>
      </c>
      <c r="J6" s="111"/>
      <c r="K6" s="107" t="s">
        <v>6</v>
      </c>
      <c r="L6" s="108"/>
      <c r="M6" s="109" t="s">
        <v>7</v>
      </c>
      <c r="N6" s="110"/>
      <c r="O6" s="111" t="s">
        <v>6</v>
      </c>
      <c r="P6" s="108"/>
      <c r="Q6" s="109" t="s">
        <v>7</v>
      </c>
      <c r="R6" s="111"/>
      <c r="S6" s="107" t="s">
        <v>6</v>
      </c>
      <c r="T6" s="108"/>
      <c r="U6" s="109" t="s">
        <v>7</v>
      </c>
      <c r="V6" s="110"/>
    </row>
    <row r="7" spans="1:22" ht="13.8" thickBot="1" x14ac:dyDescent="0.3">
      <c r="A7" s="88" t="s">
        <v>8</v>
      </c>
      <c r="B7" s="89"/>
      <c r="C7" s="3" t="s">
        <v>9</v>
      </c>
      <c r="D7" s="4" t="s">
        <v>10</v>
      </c>
      <c r="E7" s="4" t="s">
        <v>9</v>
      </c>
      <c r="F7" s="5" t="s">
        <v>10</v>
      </c>
      <c r="G7" s="6" t="s">
        <v>9</v>
      </c>
      <c r="H7" s="4" t="s">
        <v>10</v>
      </c>
      <c r="I7" s="4" t="s">
        <v>9</v>
      </c>
      <c r="J7" s="58" t="s">
        <v>10</v>
      </c>
      <c r="K7" s="3" t="s">
        <v>9</v>
      </c>
      <c r="L7" s="4" t="s">
        <v>10</v>
      </c>
      <c r="M7" s="4" t="s">
        <v>9</v>
      </c>
      <c r="N7" s="5" t="s">
        <v>10</v>
      </c>
      <c r="O7" s="6" t="s">
        <v>9</v>
      </c>
      <c r="P7" s="4" t="s">
        <v>10</v>
      </c>
      <c r="Q7" s="4" t="s">
        <v>9</v>
      </c>
      <c r="R7" s="58" t="s">
        <v>10</v>
      </c>
      <c r="S7" s="42" t="s">
        <v>9</v>
      </c>
      <c r="T7" s="43" t="s">
        <v>10</v>
      </c>
      <c r="U7" s="43" t="s">
        <v>9</v>
      </c>
      <c r="V7" s="44" t="s">
        <v>10</v>
      </c>
    </row>
    <row r="8" spans="1:22" x14ac:dyDescent="0.25">
      <c r="A8" s="34">
        <v>1</v>
      </c>
      <c r="B8" s="28" t="s">
        <v>11</v>
      </c>
      <c r="C8" s="20">
        <v>3</v>
      </c>
      <c r="D8" s="21"/>
      <c r="E8" s="15">
        <f>IF(C8&gt;0,C8*34, " ")</f>
        <v>102</v>
      </c>
      <c r="F8" s="16" t="str">
        <f>IF(D8&gt;0,D8*34, " ")</f>
        <v xml:space="preserve"> </v>
      </c>
      <c r="G8" s="26">
        <v>3</v>
      </c>
      <c r="H8" s="21"/>
      <c r="I8" s="15">
        <f>IF(G8&gt;0,G8*34, " ")</f>
        <v>102</v>
      </c>
      <c r="J8" s="16" t="str">
        <f>IF(H8&gt;0,H8*34, " ")</f>
        <v xml:space="preserve"> </v>
      </c>
      <c r="K8" s="20">
        <v>3</v>
      </c>
      <c r="L8" s="21"/>
      <c r="M8" s="15">
        <f>IF(K8&gt;0,K8*34, " ")</f>
        <v>102</v>
      </c>
      <c r="N8" s="16" t="str">
        <f>IF(L8&gt;0,L8*34, " ")</f>
        <v xml:space="preserve"> </v>
      </c>
      <c r="O8" s="26">
        <v>3</v>
      </c>
      <c r="P8" s="21"/>
      <c r="Q8" s="15">
        <f>IF(O8&gt;0, O8*32, " ")</f>
        <v>96</v>
      </c>
      <c r="R8" s="16" t="str">
        <f>IF(P8&gt;0,P8*32, " ")</f>
        <v xml:space="preserve"> </v>
      </c>
      <c r="S8" s="41">
        <f>IF(C8+G8+K8+O8&gt;0,C8+G8+K8+O8, " ")</f>
        <v>12</v>
      </c>
      <c r="T8" s="19" t="str">
        <f>IF(D8+H8+L8+P8&gt;0, D8+H8+L8+P8, " ")</f>
        <v xml:space="preserve"> </v>
      </c>
      <c r="U8" s="19">
        <f>IF(S8&lt;&gt;" ", (IF(E8&lt;&gt;" ", E8, 0)+IF(I8&lt;&gt;" ", I8, 0)+IF(M8&lt;&gt;" ", M8, 0)+IF(Q8&lt;&gt;" ", Q8, 0)), " ")</f>
        <v>402</v>
      </c>
      <c r="V8" s="35" t="str">
        <f>IF(T8&lt;&gt;" ", (IF(F8&lt;&gt;" ", F8, 0)+IF(J8&lt;&gt;" ", J8, 0)+IF(N8&lt;&gt;" ", N8, 0)+IF(R8&lt;&gt;" ", R8, 0)), " ")</f>
        <v xml:space="preserve"> </v>
      </c>
    </row>
    <row r="9" spans="1:22" x14ac:dyDescent="0.25">
      <c r="A9" s="34">
        <v>2</v>
      </c>
      <c r="B9" s="29" t="s">
        <v>31</v>
      </c>
      <c r="C9" s="23">
        <v>2</v>
      </c>
      <c r="D9" s="24"/>
      <c r="E9" s="17">
        <f>IF(C9&gt;0,C9*34, " ")</f>
        <v>68</v>
      </c>
      <c r="F9" s="18" t="str">
        <f>IF(D9&gt;0,D9*34, " ")</f>
        <v xml:space="preserve"> </v>
      </c>
      <c r="G9" s="27">
        <v>2</v>
      </c>
      <c r="H9" s="24"/>
      <c r="I9" s="17">
        <f>IF(G9&gt;0,G9*34, " ")</f>
        <v>68</v>
      </c>
      <c r="J9" s="18" t="str">
        <f>IF(H9&gt;0,H9*34, " ")</f>
        <v xml:space="preserve"> </v>
      </c>
      <c r="K9" s="23">
        <v>2</v>
      </c>
      <c r="L9" s="24"/>
      <c r="M9" s="17">
        <f>IF(K9&gt;0,K9*34, " ")</f>
        <v>68</v>
      </c>
      <c r="N9" s="18" t="str">
        <f>IF(L9&gt;0,L9*34, " ")</f>
        <v xml:space="preserve"> </v>
      </c>
      <c r="O9" s="27">
        <v>2</v>
      </c>
      <c r="P9" s="24"/>
      <c r="Q9" s="17">
        <f>IF(O9&gt;0,O9*32, " ")</f>
        <v>64</v>
      </c>
      <c r="R9" s="18" t="str">
        <f>IF(P9&gt;0,P9*34, " ")</f>
        <v xml:space="preserve"> </v>
      </c>
      <c r="S9" s="39">
        <f t="shared" ref="S9:S18" si="0">IF(C9+G9+K9+O9&gt;0,C9+G9+K9+O9, " ")</f>
        <v>8</v>
      </c>
      <c r="T9" s="17" t="str">
        <f t="shared" ref="T9:T18" si="1">IF(D9+H9+L9+P9&gt;0, D9+H9+L9+P9, " ")</f>
        <v xml:space="preserve"> </v>
      </c>
      <c r="U9" s="17">
        <f t="shared" ref="U9:V20" si="2">IF(S9&lt;&gt;" ", (IF(E9&lt;&gt;" ", E9, 0)+IF(I9&lt;&gt;" ", I9, 0)+IF(M9&lt;&gt;" ", M9, 0)+IF(Q9&lt;&gt;" ", Q9, 0)), " ")</f>
        <v>268</v>
      </c>
      <c r="V9" s="18" t="str">
        <f t="shared" si="2"/>
        <v xml:space="preserve"> </v>
      </c>
    </row>
    <row r="10" spans="1:22" x14ac:dyDescent="0.25">
      <c r="A10" s="34">
        <v>3</v>
      </c>
      <c r="B10" s="29" t="s">
        <v>12</v>
      </c>
      <c r="C10" s="23">
        <v>2</v>
      </c>
      <c r="D10" s="24"/>
      <c r="E10" s="17">
        <f t="shared" ref="E10:F20" si="3">IF(C10&gt;0,C10*34, " ")</f>
        <v>68</v>
      </c>
      <c r="F10" s="18" t="str">
        <f t="shared" si="3"/>
        <v xml:space="preserve"> </v>
      </c>
      <c r="G10" s="24">
        <v>2</v>
      </c>
      <c r="H10" s="24"/>
      <c r="I10" s="17">
        <f t="shared" ref="I10:J15" si="4">IF(G10&gt;0,G10*34, " ")</f>
        <v>68</v>
      </c>
      <c r="J10" s="18" t="str">
        <f t="shared" si="4"/>
        <v xml:space="preserve"> </v>
      </c>
      <c r="K10" s="23">
        <v>2</v>
      </c>
      <c r="L10" s="24"/>
      <c r="M10" s="17">
        <f t="shared" ref="M10:N16" si="5">IF(K10&gt;0,K10*34, " ")</f>
        <v>68</v>
      </c>
      <c r="N10" s="18" t="str">
        <f t="shared" si="5"/>
        <v xml:space="preserve"> </v>
      </c>
      <c r="O10" s="27">
        <v>2</v>
      </c>
      <c r="P10" s="24"/>
      <c r="Q10" s="17">
        <f t="shared" ref="Q10:R21" si="6">IF(O10&gt;0,O10*32, " ")</f>
        <v>64</v>
      </c>
      <c r="R10" s="18" t="str">
        <f t="shared" si="6"/>
        <v xml:space="preserve"> </v>
      </c>
      <c r="S10" s="39">
        <f t="shared" si="0"/>
        <v>8</v>
      </c>
      <c r="T10" s="17" t="str">
        <f t="shared" si="1"/>
        <v xml:space="preserve"> </v>
      </c>
      <c r="U10" s="17">
        <f t="shared" si="2"/>
        <v>268</v>
      </c>
      <c r="V10" s="18" t="str">
        <f t="shared" si="2"/>
        <v xml:space="preserve"> </v>
      </c>
    </row>
    <row r="11" spans="1:22" x14ac:dyDescent="0.25">
      <c r="A11" s="34">
        <v>4</v>
      </c>
      <c r="B11" s="30" t="s">
        <v>33</v>
      </c>
      <c r="C11" s="23">
        <v>3</v>
      </c>
      <c r="D11" s="24"/>
      <c r="E11" s="17">
        <f t="shared" si="3"/>
        <v>102</v>
      </c>
      <c r="F11" s="18" t="str">
        <f t="shared" si="3"/>
        <v xml:space="preserve"> </v>
      </c>
      <c r="G11" s="24">
        <v>3</v>
      </c>
      <c r="H11" s="24"/>
      <c r="I11" s="17">
        <f t="shared" si="4"/>
        <v>102</v>
      </c>
      <c r="J11" s="18" t="str">
        <f t="shared" si="4"/>
        <v xml:space="preserve"> </v>
      </c>
      <c r="K11" s="36">
        <v>2</v>
      </c>
      <c r="L11" s="24"/>
      <c r="M11" s="17">
        <f t="shared" si="5"/>
        <v>68</v>
      </c>
      <c r="N11" s="18" t="str">
        <f t="shared" si="5"/>
        <v xml:space="preserve"> </v>
      </c>
      <c r="O11" s="27">
        <v>2</v>
      </c>
      <c r="P11" s="24"/>
      <c r="Q11" s="17">
        <f t="shared" si="6"/>
        <v>64</v>
      </c>
      <c r="R11" s="18" t="str">
        <f t="shared" si="6"/>
        <v xml:space="preserve"> </v>
      </c>
      <c r="S11" s="39">
        <f t="shared" si="0"/>
        <v>10</v>
      </c>
      <c r="T11" s="17" t="str">
        <f t="shared" si="1"/>
        <v xml:space="preserve"> </v>
      </c>
      <c r="U11" s="17">
        <f t="shared" si="2"/>
        <v>336</v>
      </c>
      <c r="V11" s="18" t="str">
        <f t="shared" si="2"/>
        <v xml:space="preserve"> </v>
      </c>
    </row>
    <row r="12" spans="1:22" x14ac:dyDescent="0.25">
      <c r="A12" s="34">
        <v>5</v>
      </c>
      <c r="B12" s="30" t="s">
        <v>17</v>
      </c>
      <c r="C12" s="23"/>
      <c r="D12" s="24">
        <v>2</v>
      </c>
      <c r="E12" s="17" t="str">
        <f t="shared" si="3"/>
        <v xml:space="preserve"> </v>
      </c>
      <c r="F12" s="18">
        <f t="shared" si="3"/>
        <v>68</v>
      </c>
      <c r="G12" s="24"/>
      <c r="H12" s="24"/>
      <c r="I12" s="17" t="str">
        <f t="shared" si="4"/>
        <v xml:space="preserve"> </v>
      </c>
      <c r="J12" s="18" t="str">
        <f t="shared" si="4"/>
        <v xml:space="preserve"> </v>
      </c>
      <c r="K12" s="23"/>
      <c r="L12" s="24"/>
      <c r="M12" s="17" t="str">
        <f t="shared" si="5"/>
        <v xml:space="preserve"> </v>
      </c>
      <c r="N12" s="18" t="str">
        <f t="shared" si="5"/>
        <v xml:space="preserve"> </v>
      </c>
      <c r="O12" s="27"/>
      <c r="P12" s="24"/>
      <c r="Q12" s="17" t="str">
        <f t="shared" si="6"/>
        <v xml:space="preserve"> </v>
      </c>
      <c r="R12" s="18" t="str">
        <f t="shared" si="6"/>
        <v xml:space="preserve"> </v>
      </c>
      <c r="S12" s="39" t="str">
        <f t="shared" si="0"/>
        <v xml:space="preserve"> </v>
      </c>
      <c r="T12" s="17">
        <f t="shared" si="1"/>
        <v>2</v>
      </c>
      <c r="U12" s="17" t="str">
        <f t="shared" si="2"/>
        <v xml:space="preserve"> </v>
      </c>
      <c r="V12" s="18">
        <f t="shared" si="2"/>
        <v>68</v>
      </c>
    </row>
    <row r="13" spans="1:22" x14ac:dyDescent="0.25">
      <c r="A13" s="34">
        <v>6</v>
      </c>
      <c r="B13" s="29" t="s">
        <v>38</v>
      </c>
      <c r="C13" s="23">
        <v>2</v>
      </c>
      <c r="D13" s="24"/>
      <c r="E13" s="17">
        <f t="shared" si="3"/>
        <v>68</v>
      </c>
      <c r="F13" s="18" t="str">
        <f t="shared" si="3"/>
        <v xml:space="preserve"> </v>
      </c>
      <c r="G13" s="24"/>
      <c r="H13" s="24"/>
      <c r="I13" s="17" t="str">
        <f t="shared" si="4"/>
        <v xml:space="preserve"> </v>
      </c>
      <c r="J13" s="18" t="str">
        <f t="shared" si="4"/>
        <v xml:space="preserve"> </v>
      </c>
      <c r="K13" s="23"/>
      <c r="L13" s="24"/>
      <c r="M13" s="17" t="str">
        <f t="shared" si="5"/>
        <v xml:space="preserve"> </v>
      </c>
      <c r="N13" s="18" t="str">
        <f t="shared" si="5"/>
        <v xml:space="preserve"> </v>
      </c>
      <c r="O13" s="27"/>
      <c r="P13" s="24"/>
      <c r="Q13" s="17" t="str">
        <f t="shared" si="6"/>
        <v xml:space="preserve"> </v>
      </c>
      <c r="R13" s="18" t="str">
        <f t="shared" si="6"/>
        <v xml:space="preserve"> </v>
      </c>
      <c r="S13" s="39">
        <f t="shared" si="0"/>
        <v>2</v>
      </c>
      <c r="T13" s="17" t="str">
        <f t="shared" si="1"/>
        <v xml:space="preserve"> </v>
      </c>
      <c r="U13" s="17">
        <f t="shared" si="2"/>
        <v>68</v>
      </c>
      <c r="V13" s="18" t="str">
        <f t="shared" si="2"/>
        <v xml:space="preserve"> </v>
      </c>
    </row>
    <row r="14" spans="1:22" x14ac:dyDescent="0.25">
      <c r="A14" s="34">
        <v>7</v>
      </c>
      <c r="B14" s="29" t="s">
        <v>34</v>
      </c>
      <c r="C14" s="23"/>
      <c r="D14" s="24"/>
      <c r="E14" s="17" t="str">
        <f t="shared" si="3"/>
        <v xml:space="preserve"> </v>
      </c>
      <c r="F14" s="18" t="str">
        <f t="shared" si="3"/>
        <v xml:space="preserve"> </v>
      </c>
      <c r="G14" s="24"/>
      <c r="H14" s="24"/>
      <c r="I14" s="17" t="str">
        <f t="shared" si="4"/>
        <v xml:space="preserve"> </v>
      </c>
      <c r="J14" s="18" t="str">
        <f t="shared" si="4"/>
        <v xml:space="preserve"> </v>
      </c>
      <c r="K14" s="23">
        <v>2</v>
      </c>
      <c r="L14" s="24"/>
      <c r="M14" s="17">
        <f t="shared" si="5"/>
        <v>68</v>
      </c>
      <c r="N14" s="18" t="str">
        <f t="shared" si="5"/>
        <v xml:space="preserve"> </v>
      </c>
      <c r="O14" s="27"/>
      <c r="P14" s="24"/>
      <c r="Q14" s="17" t="str">
        <f t="shared" si="6"/>
        <v xml:space="preserve"> </v>
      </c>
      <c r="R14" s="18" t="str">
        <f t="shared" si="6"/>
        <v xml:space="preserve"> </v>
      </c>
      <c r="S14" s="39">
        <v>2</v>
      </c>
      <c r="T14" s="17" t="str">
        <f t="shared" si="1"/>
        <v xml:space="preserve"> </v>
      </c>
      <c r="U14" s="17">
        <f t="shared" si="2"/>
        <v>68</v>
      </c>
      <c r="V14" s="18" t="str">
        <f t="shared" si="2"/>
        <v xml:space="preserve"> </v>
      </c>
    </row>
    <row r="15" spans="1:22" x14ac:dyDescent="0.25">
      <c r="A15" s="34">
        <v>8</v>
      </c>
      <c r="B15" s="22" t="s">
        <v>24</v>
      </c>
      <c r="C15" s="23">
        <v>2</v>
      </c>
      <c r="D15" s="24"/>
      <c r="E15" s="17">
        <f t="shared" si="3"/>
        <v>68</v>
      </c>
      <c r="F15" s="18" t="str">
        <f t="shared" si="3"/>
        <v xml:space="preserve"> </v>
      </c>
      <c r="G15" s="38"/>
      <c r="H15" s="24"/>
      <c r="I15" s="37"/>
      <c r="J15" s="18" t="str">
        <f t="shared" si="4"/>
        <v xml:space="preserve"> </v>
      </c>
      <c r="K15" s="23"/>
      <c r="L15" s="24"/>
      <c r="M15" s="17" t="str">
        <f t="shared" si="5"/>
        <v xml:space="preserve"> </v>
      </c>
      <c r="N15" s="18" t="str">
        <f t="shared" si="5"/>
        <v xml:space="preserve"> </v>
      </c>
      <c r="O15" s="27"/>
      <c r="P15" s="24"/>
      <c r="Q15" s="17" t="str">
        <f t="shared" si="6"/>
        <v xml:space="preserve"> </v>
      </c>
      <c r="R15" s="18" t="str">
        <f t="shared" si="6"/>
        <v xml:space="preserve"> </v>
      </c>
      <c r="S15" s="39">
        <f t="shared" ref="S15" si="7">IF(C15+G15+K15+O15&gt;0,C15+G15+K15+O15, " ")</f>
        <v>2</v>
      </c>
      <c r="T15" s="17" t="str">
        <f t="shared" si="1"/>
        <v xml:space="preserve"> </v>
      </c>
      <c r="U15" s="17">
        <f t="shared" si="2"/>
        <v>68</v>
      </c>
      <c r="V15" s="18" t="str">
        <f t="shared" si="2"/>
        <v xml:space="preserve"> </v>
      </c>
    </row>
    <row r="16" spans="1:22" x14ac:dyDescent="0.25">
      <c r="A16" s="34">
        <v>9</v>
      </c>
      <c r="B16" s="22" t="s">
        <v>26</v>
      </c>
      <c r="C16" s="23"/>
      <c r="D16" s="24"/>
      <c r="E16" s="17" t="str">
        <f t="shared" si="3"/>
        <v xml:space="preserve"> </v>
      </c>
      <c r="F16" s="18"/>
      <c r="G16" s="24">
        <v>2</v>
      </c>
      <c r="H16" s="24"/>
      <c r="I16" s="17">
        <v>68</v>
      </c>
      <c r="J16" s="18"/>
      <c r="K16" s="23"/>
      <c r="L16" s="24"/>
      <c r="M16" s="17" t="str">
        <f t="shared" si="5"/>
        <v xml:space="preserve"> </v>
      </c>
      <c r="N16" s="18"/>
      <c r="O16" s="27"/>
      <c r="P16" s="24"/>
      <c r="Q16" s="17" t="str">
        <f t="shared" si="6"/>
        <v xml:space="preserve"> </v>
      </c>
      <c r="R16" s="18"/>
      <c r="S16" s="39">
        <f t="shared" si="0"/>
        <v>2</v>
      </c>
      <c r="T16" s="17" t="str">
        <f t="shared" si="1"/>
        <v xml:space="preserve"> </v>
      </c>
      <c r="U16" s="17">
        <f t="shared" si="2"/>
        <v>68</v>
      </c>
      <c r="V16" s="18" t="str">
        <f t="shared" si="2"/>
        <v xml:space="preserve"> </v>
      </c>
    </row>
    <row r="17" spans="1:22" x14ac:dyDescent="0.25">
      <c r="A17" s="34">
        <v>10</v>
      </c>
      <c r="B17" s="22" t="s">
        <v>25</v>
      </c>
      <c r="C17" s="23"/>
      <c r="D17" s="24"/>
      <c r="E17" s="17" t="str">
        <f t="shared" si="3"/>
        <v xml:space="preserve"> </v>
      </c>
      <c r="F17" s="18"/>
      <c r="G17" s="24"/>
      <c r="H17" s="24"/>
      <c r="I17" s="17" t="str">
        <f>IF(G17&gt;0,G17*34, " ")</f>
        <v xml:space="preserve"> </v>
      </c>
      <c r="J17" s="18"/>
      <c r="K17" s="23"/>
      <c r="L17" s="24"/>
      <c r="M17" s="17" t="str">
        <f>IF(K17&gt;0,K17*34, " ")</f>
        <v xml:space="preserve"> </v>
      </c>
      <c r="N17" s="18"/>
      <c r="O17" s="27">
        <v>2</v>
      </c>
      <c r="P17" s="24"/>
      <c r="Q17" s="17">
        <f t="shared" si="6"/>
        <v>64</v>
      </c>
      <c r="R17" s="18"/>
      <c r="S17" s="39">
        <f t="shared" si="0"/>
        <v>2</v>
      </c>
      <c r="T17" s="17" t="str">
        <f t="shared" si="1"/>
        <v xml:space="preserve"> </v>
      </c>
      <c r="U17" s="17">
        <f t="shared" si="2"/>
        <v>64</v>
      </c>
      <c r="V17" s="18" t="str">
        <f t="shared" si="2"/>
        <v xml:space="preserve"> </v>
      </c>
    </row>
    <row r="18" spans="1:22" x14ac:dyDescent="0.25">
      <c r="A18" s="34">
        <v>11</v>
      </c>
      <c r="B18" s="25" t="s">
        <v>22</v>
      </c>
      <c r="C18" s="23">
        <v>2</v>
      </c>
      <c r="D18" s="24"/>
      <c r="E18" s="17">
        <f t="shared" si="3"/>
        <v>68</v>
      </c>
      <c r="F18" s="18" t="str">
        <f t="shared" si="3"/>
        <v xml:space="preserve"> </v>
      </c>
      <c r="G18" s="24">
        <v>2</v>
      </c>
      <c r="H18" s="24"/>
      <c r="I18" s="17">
        <f t="shared" ref="I18:J20" si="8">IF(G18&gt;0,G18*34, " ")</f>
        <v>68</v>
      </c>
      <c r="J18" s="18" t="str">
        <f t="shared" si="8"/>
        <v xml:space="preserve"> </v>
      </c>
      <c r="K18" s="23">
        <v>2</v>
      </c>
      <c r="L18" s="24"/>
      <c r="M18" s="17">
        <f t="shared" ref="M18:N21" si="9">IF(K18&gt;0,K18*34, " ")</f>
        <v>68</v>
      </c>
      <c r="N18" s="18" t="str">
        <f t="shared" si="9"/>
        <v xml:space="preserve"> </v>
      </c>
      <c r="O18" s="27">
        <v>2</v>
      </c>
      <c r="P18" s="24"/>
      <c r="Q18" s="17">
        <f t="shared" si="6"/>
        <v>64</v>
      </c>
      <c r="R18" s="18" t="str">
        <f t="shared" si="6"/>
        <v xml:space="preserve"> </v>
      </c>
      <c r="S18" s="47">
        <f t="shared" si="0"/>
        <v>8</v>
      </c>
      <c r="T18" s="17" t="str">
        <f t="shared" si="1"/>
        <v xml:space="preserve"> </v>
      </c>
      <c r="U18" s="17">
        <f t="shared" si="2"/>
        <v>268</v>
      </c>
      <c r="V18" s="18" t="str">
        <f t="shared" si="2"/>
        <v xml:space="preserve"> </v>
      </c>
    </row>
    <row r="19" spans="1:22" ht="14.1" customHeight="1" x14ac:dyDescent="0.25">
      <c r="A19" s="34">
        <v>12</v>
      </c>
      <c r="B19" s="28" t="s">
        <v>35</v>
      </c>
      <c r="C19" s="23">
        <v>1</v>
      </c>
      <c r="D19" s="24"/>
      <c r="E19" s="17">
        <f t="shared" si="3"/>
        <v>34</v>
      </c>
      <c r="F19" s="18"/>
      <c r="G19" s="24">
        <v>1</v>
      </c>
      <c r="H19" s="24"/>
      <c r="I19" s="17">
        <f t="shared" si="8"/>
        <v>34</v>
      </c>
      <c r="J19" s="18"/>
      <c r="K19" s="23">
        <v>1</v>
      </c>
      <c r="L19" s="24"/>
      <c r="M19" s="17">
        <f t="shared" si="9"/>
        <v>34</v>
      </c>
      <c r="N19" s="18"/>
      <c r="O19" s="27">
        <v>1</v>
      </c>
      <c r="P19" s="24"/>
      <c r="Q19" s="17">
        <f t="shared" si="6"/>
        <v>32</v>
      </c>
      <c r="R19" s="18"/>
      <c r="S19" s="41">
        <f t="shared" ref="S19:S20" si="10">C19+G19+K19+O19</f>
        <v>4</v>
      </c>
      <c r="T19" s="19"/>
      <c r="U19" s="19">
        <f t="shared" si="2"/>
        <v>134</v>
      </c>
      <c r="V19" s="35"/>
    </row>
    <row r="20" spans="1:22" ht="14.1" customHeight="1" x14ac:dyDescent="0.25">
      <c r="A20" s="34">
        <v>13</v>
      </c>
      <c r="B20" s="56" t="s">
        <v>36</v>
      </c>
      <c r="C20" s="23">
        <v>1</v>
      </c>
      <c r="D20" s="24"/>
      <c r="E20" s="17">
        <f t="shared" si="3"/>
        <v>34</v>
      </c>
      <c r="F20" s="18"/>
      <c r="G20" s="24">
        <v>1</v>
      </c>
      <c r="H20" s="24"/>
      <c r="I20" s="17">
        <f t="shared" si="8"/>
        <v>34</v>
      </c>
      <c r="J20" s="18"/>
      <c r="K20" s="23"/>
      <c r="L20" s="24"/>
      <c r="M20" s="17" t="str">
        <f t="shared" si="9"/>
        <v xml:space="preserve"> </v>
      </c>
      <c r="N20" s="18"/>
      <c r="O20" s="27"/>
      <c r="P20" s="24"/>
      <c r="Q20" s="17" t="str">
        <f t="shared" si="6"/>
        <v xml:space="preserve"> </v>
      </c>
      <c r="R20" s="18"/>
      <c r="S20" s="39">
        <f t="shared" si="10"/>
        <v>2</v>
      </c>
      <c r="T20" s="54"/>
      <c r="U20" s="17">
        <f t="shared" si="2"/>
        <v>68</v>
      </c>
      <c r="V20" s="55"/>
    </row>
    <row r="21" spans="1:22" ht="14.1" customHeight="1" thickBot="1" x14ac:dyDescent="0.3">
      <c r="A21" s="34">
        <v>14</v>
      </c>
      <c r="B21" s="22" t="s">
        <v>37</v>
      </c>
      <c r="C21" s="23"/>
      <c r="D21" s="24"/>
      <c r="E21" s="17" t="str">
        <f>IF(C21&gt;0,C21*34, " ")</f>
        <v xml:space="preserve"> </v>
      </c>
      <c r="F21" s="18"/>
      <c r="G21" s="24"/>
      <c r="H21" s="24"/>
      <c r="I21" s="17"/>
      <c r="J21" s="18"/>
      <c r="K21" s="23">
        <v>1</v>
      </c>
      <c r="L21" s="24"/>
      <c r="M21" s="17">
        <f t="shared" si="9"/>
        <v>34</v>
      </c>
      <c r="N21" s="18"/>
      <c r="O21" s="27">
        <v>1</v>
      </c>
      <c r="P21" s="24"/>
      <c r="Q21" s="17">
        <f t="shared" si="6"/>
        <v>32</v>
      </c>
      <c r="R21" s="18"/>
      <c r="S21" s="46">
        <f>C21+G21+K21+O21</f>
        <v>2</v>
      </c>
      <c r="T21" s="45"/>
      <c r="U21" s="45">
        <v>66</v>
      </c>
      <c r="V21" s="40"/>
    </row>
    <row r="22" spans="1:22" ht="13.8" thickBot="1" x14ac:dyDescent="0.3">
      <c r="A22" s="90" t="s">
        <v>13</v>
      </c>
      <c r="B22" s="91"/>
      <c r="C22" s="8" t="s">
        <v>9</v>
      </c>
      <c r="D22" s="9" t="s">
        <v>10</v>
      </c>
      <c r="E22" s="9" t="s">
        <v>9</v>
      </c>
      <c r="F22" s="10" t="s">
        <v>10</v>
      </c>
      <c r="G22" s="11" t="s">
        <v>9</v>
      </c>
      <c r="H22" s="9" t="s">
        <v>10</v>
      </c>
      <c r="I22" s="9" t="s">
        <v>9</v>
      </c>
      <c r="J22" s="12" t="s">
        <v>10</v>
      </c>
      <c r="K22" s="8" t="s">
        <v>9</v>
      </c>
      <c r="L22" s="9" t="s">
        <v>10</v>
      </c>
      <c r="M22" s="9" t="s">
        <v>9</v>
      </c>
      <c r="N22" s="10" t="s">
        <v>10</v>
      </c>
      <c r="O22" s="11" t="s">
        <v>9</v>
      </c>
      <c r="P22" s="9" t="s">
        <v>10</v>
      </c>
      <c r="Q22" s="9" t="s">
        <v>9</v>
      </c>
      <c r="R22" s="10" t="s">
        <v>10</v>
      </c>
      <c r="S22" s="8" t="s">
        <v>9</v>
      </c>
      <c r="T22" s="9" t="s">
        <v>10</v>
      </c>
      <c r="U22" s="9" t="s">
        <v>9</v>
      </c>
      <c r="V22" s="10" t="s">
        <v>10</v>
      </c>
    </row>
    <row r="23" spans="1:22" ht="14.1" customHeight="1" x14ac:dyDescent="0.25">
      <c r="A23" s="78">
        <v>1</v>
      </c>
      <c r="B23" s="79" t="s">
        <v>19</v>
      </c>
      <c r="C23" s="69">
        <v>2</v>
      </c>
      <c r="D23" s="70"/>
      <c r="E23" s="59">
        <v>68</v>
      </c>
      <c r="F23" s="60"/>
      <c r="G23" s="70">
        <v>4</v>
      </c>
      <c r="H23" s="70"/>
      <c r="I23" s="59">
        <v>136</v>
      </c>
      <c r="J23" s="60"/>
      <c r="K23" s="80">
        <v>2</v>
      </c>
      <c r="L23" s="81"/>
      <c r="M23" s="59">
        <v>68</v>
      </c>
      <c r="N23" s="60"/>
      <c r="O23" s="65">
        <v>2</v>
      </c>
      <c r="P23" s="82"/>
      <c r="Q23" s="59">
        <v>64</v>
      </c>
      <c r="R23" s="60"/>
      <c r="S23" s="83">
        <v>10</v>
      </c>
      <c r="T23" s="84"/>
      <c r="U23" s="84">
        <v>268</v>
      </c>
      <c r="V23" s="85"/>
    </row>
    <row r="24" spans="1:22" ht="14.1" customHeight="1" x14ac:dyDescent="0.25">
      <c r="A24" s="78">
        <v>2</v>
      </c>
      <c r="B24" s="79" t="s">
        <v>28</v>
      </c>
      <c r="C24" s="69"/>
      <c r="D24" s="70"/>
      <c r="E24" s="51"/>
      <c r="F24" s="52"/>
      <c r="G24" s="70"/>
      <c r="H24" s="70"/>
      <c r="I24" s="51"/>
      <c r="J24" s="52"/>
      <c r="K24" s="49">
        <v>2</v>
      </c>
      <c r="L24" s="50"/>
      <c r="M24" s="51">
        <v>68</v>
      </c>
      <c r="N24" s="52"/>
      <c r="O24" s="50"/>
      <c r="P24" s="86"/>
      <c r="Q24" s="51"/>
      <c r="R24" s="52"/>
      <c r="S24" s="53">
        <v>2</v>
      </c>
      <c r="T24" s="51"/>
      <c r="U24" s="51">
        <v>68</v>
      </c>
      <c r="V24" s="52"/>
    </row>
    <row r="25" spans="1:22" ht="14.1" customHeight="1" x14ac:dyDescent="0.25">
      <c r="A25" s="78">
        <v>3</v>
      </c>
      <c r="B25" s="64" t="s">
        <v>20</v>
      </c>
      <c r="C25" s="49"/>
      <c r="D25" s="50"/>
      <c r="E25" s="51"/>
      <c r="F25" s="52"/>
      <c r="G25" s="50"/>
      <c r="H25" s="50">
        <v>2</v>
      </c>
      <c r="I25" s="51"/>
      <c r="J25" s="52">
        <v>68</v>
      </c>
      <c r="K25" s="49"/>
      <c r="L25" s="50">
        <v>2</v>
      </c>
      <c r="M25" s="51"/>
      <c r="N25" s="52">
        <v>68</v>
      </c>
      <c r="O25" s="50"/>
      <c r="P25" s="50"/>
      <c r="Q25" s="51"/>
      <c r="R25" s="52"/>
      <c r="S25" s="53"/>
      <c r="T25" s="51">
        <v>4</v>
      </c>
      <c r="U25" s="51"/>
      <c r="V25" s="52">
        <v>136</v>
      </c>
    </row>
    <row r="26" spans="1:22" ht="14.1" customHeight="1" x14ac:dyDescent="0.25">
      <c r="A26" s="78">
        <v>4</v>
      </c>
      <c r="B26" s="79" t="s">
        <v>46</v>
      </c>
      <c r="C26" s="49">
        <v>2</v>
      </c>
      <c r="D26" s="50">
        <v>2</v>
      </c>
      <c r="E26" s="51">
        <v>68</v>
      </c>
      <c r="F26" s="52">
        <v>68</v>
      </c>
      <c r="G26" s="50">
        <v>2</v>
      </c>
      <c r="H26" s="50">
        <v>2</v>
      </c>
      <c r="I26" s="51">
        <v>68</v>
      </c>
      <c r="J26" s="52">
        <v>68</v>
      </c>
      <c r="K26" s="49">
        <v>2</v>
      </c>
      <c r="L26" s="87">
        <v>2</v>
      </c>
      <c r="M26" s="51">
        <v>68</v>
      </c>
      <c r="N26" s="52">
        <v>68</v>
      </c>
      <c r="O26" s="50">
        <v>2</v>
      </c>
      <c r="P26" s="87"/>
      <c r="Q26" s="51">
        <v>64</v>
      </c>
      <c r="R26" s="52">
        <v>64</v>
      </c>
      <c r="S26" s="53">
        <v>8</v>
      </c>
      <c r="T26" s="51">
        <v>8</v>
      </c>
      <c r="U26" s="51">
        <v>268</v>
      </c>
      <c r="V26" s="52">
        <v>268</v>
      </c>
    </row>
    <row r="27" spans="1:22" ht="14.1" customHeight="1" x14ac:dyDescent="0.25">
      <c r="A27" s="78">
        <v>7</v>
      </c>
      <c r="B27" s="64" t="s">
        <v>43</v>
      </c>
      <c r="C27" s="61"/>
      <c r="D27" s="62"/>
      <c r="E27" s="51"/>
      <c r="F27" s="52"/>
      <c r="G27" s="62"/>
      <c r="H27" s="62"/>
      <c r="I27" s="51"/>
      <c r="J27" s="52"/>
      <c r="K27" s="61"/>
      <c r="L27" s="62"/>
      <c r="M27" s="51"/>
      <c r="N27" s="52"/>
      <c r="O27" s="63">
        <v>2</v>
      </c>
      <c r="P27" s="62"/>
      <c r="Q27" s="51">
        <v>64</v>
      </c>
      <c r="R27" s="52"/>
      <c r="S27" s="53">
        <v>2</v>
      </c>
      <c r="T27" s="51"/>
      <c r="U27" s="51">
        <v>64</v>
      </c>
      <c r="V27" s="52"/>
    </row>
    <row r="28" spans="1:22" ht="14.1" customHeight="1" x14ac:dyDescent="0.25">
      <c r="A28" s="78">
        <v>8</v>
      </c>
      <c r="B28" s="48" t="s">
        <v>21</v>
      </c>
      <c r="C28" s="49"/>
      <c r="D28" s="50"/>
      <c r="E28" s="51"/>
      <c r="F28" s="52"/>
      <c r="G28" s="50"/>
      <c r="H28" s="50"/>
      <c r="I28" s="51"/>
      <c r="J28" s="52"/>
      <c r="K28" s="49"/>
      <c r="L28" s="50"/>
      <c r="M28" s="51"/>
      <c r="N28" s="52"/>
      <c r="O28" s="50">
        <v>2</v>
      </c>
      <c r="P28" s="50"/>
      <c r="Q28" s="51">
        <v>64</v>
      </c>
      <c r="R28" s="52"/>
      <c r="S28" s="53">
        <v>2</v>
      </c>
      <c r="T28" s="51"/>
      <c r="U28" s="51">
        <v>64</v>
      </c>
      <c r="V28" s="52"/>
    </row>
    <row r="29" spans="1:22" ht="14.1" customHeight="1" x14ac:dyDescent="0.25">
      <c r="A29" s="78">
        <v>9</v>
      </c>
      <c r="B29" s="48" t="s">
        <v>42</v>
      </c>
      <c r="C29" s="49">
        <v>2</v>
      </c>
      <c r="D29" s="50"/>
      <c r="E29" s="51">
        <v>68</v>
      </c>
      <c r="F29" s="52"/>
      <c r="G29" s="50">
        <v>2</v>
      </c>
      <c r="H29" s="50"/>
      <c r="I29" s="51">
        <v>68</v>
      </c>
      <c r="J29" s="52"/>
      <c r="K29" s="49">
        <v>2</v>
      </c>
      <c r="L29" s="50"/>
      <c r="M29" s="51">
        <v>68</v>
      </c>
      <c r="N29" s="52"/>
      <c r="O29" s="50"/>
      <c r="P29" s="50"/>
      <c r="Q29" s="51"/>
      <c r="R29" s="52"/>
      <c r="S29" s="53">
        <v>6</v>
      </c>
      <c r="T29" s="51"/>
      <c r="U29" s="51">
        <v>204</v>
      </c>
      <c r="V29" s="52"/>
    </row>
    <row r="30" spans="1:22" ht="14.1" customHeight="1" x14ac:dyDescent="0.25">
      <c r="A30" s="78">
        <v>10</v>
      </c>
      <c r="B30" s="48" t="s">
        <v>27</v>
      </c>
      <c r="C30" s="49">
        <v>2</v>
      </c>
      <c r="D30" s="50"/>
      <c r="E30" s="51">
        <v>68</v>
      </c>
      <c r="F30" s="52"/>
      <c r="G30" s="50">
        <v>2</v>
      </c>
      <c r="H30" s="50"/>
      <c r="I30" s="51">
        <v>68</v>
      </c>
      <c r="J30" s="52"/>
      <c r="K30" s="49"/>
      <c r="L30" s="50"/>
      <c r="M30" s="51"/>
      <c r="N30" s="52"/>
      <c r="O30" s="50"/>
      <c r="P30" s="50"/>
      <c r="Q30" s="51"/>
      <c r="R30" s="52"/>
      <c r="S30" s="53">
        <v>4</v>
      </c>
      <c r="T30" s="51"/>
      <c r="U30" s="51">
        <v>136</v>
      </c>
      <c r="V30" s="52"/>
    </row>
    <row r="31" spans="1:22" ht="14.1" customHeight="1" x14ac:dyDescent="0.25">
      <c r="A31" s="78">
        <v>11</v>
      </c>
      <c r="B31" s="48" t="s">
        <v>41</v>
      </c>
      <c r="C31" s="49"/>
      <c r="D31" s="50"/>
      <c r="E31" s="51"/>
      <c r="F31" s="52"/>
      <c r="G31" s="50"/>
      <c r="H31" s="50"/>
      <c r="I31" s="51"/>
      <c r="J31" s="52"/>
      <c r="K31" s="49">
        <v>2</v>
      </c>
      <c r="L31" s="50"/>
      <c r="M31" s="51">
        <v>68</v>
      </c>
      <c r="N31" s="52"/>
      <c r="O31" s="50"/>
      <c r="P31" s="50"/>
      <c r="Q31" s="51"/>
      <c r="R31" s="52"/>
      <c r="S31" s="53">
        <v>2</v>
      </c>
      <c r="T31" s="51"/>
      <c r="U31" s="51">
        <v>68</v>
      </c>
      <c r="V31" s="52"/>
    </row>
    <row r="32" spans="1:22" ht="14.1" customHeight="1" x14ac:dyDescent="0.25">
      <c r="A32" s="78">
        <v>12</v>
      </c>
      <c r="B32" s="48" t="s">
        <v>49</v>
      </c>
      <c r="C32" s="49"/>
      <c r="D32" s="50">
        <v>2</v>
      </c>
      <c r="E32" s="51"/>
      <c r="F32" s="52">
        <v>68</v>
      </c>
      <c r="G32" s="50"/>
      <c r="H32" s="50">
        <v>2</v>
      </c>
      <c r="I32" s="51"/>
      <c r="J32" s="52">
        <v>68</v>
      </c>
      <c r="K32" s="49"/>
      <c r="L32" s="50">
        <v>2</v>
      </c>
      <c r="M32" s="51"/>
      <c r="N32" s="52">
        <v>68</v>
      </c>
      <c r="O32" s="50"/>
      <c r="P32" s="50">
        <v>4</v>
      </c>
      <c r="Q32" s="51"/>
      <c r="R32" s="52">
        <v>128</v>
      </c>
      <c r="S32" s="53"/>
      <c r="T32" s="51">
        <v>10</v>
      </c>
      <c r="U32" s="51"/>
      <c r="V32" s="52">
        <v>332</v>
      </c>
    </row>
    <row r="33" spans="1:22" ht="14.1" customHeight="1" x14ac:dyDescent="0.25">
      <c r="A33" s="78">
        <v>13</v>
      </c>
      <c r="B33" s="48" t="s">
        <v>40</v>
      </c>
      <c r="C33" s="49"/>
      <c r="D33" s="50"/>
      <c r="E33" s="51"/>
      <c r="F33" s="52"/>
      <c r="G33" s="50"/>
      <c r="H33" s="50"/>
      <c r="I33" s="51"/>
      <c r="J33" s="52"/>
      <c r="K33" s="49"/>
      <c r="L33" s="50"/>
      <c r="M33" s="51"/>
      <c r="N33" s="52"/>
      <c r="O33" s="50">
        <v>2</v>
      </c>
      <c r="P33" s="50"/>
      <c r="Q33" s="51">
        <v>64</v>
      </c>
      <c r="R33" s="52"/>
      <c r="S33" s="53">
        <v>2</v>
      </c>
      <c r="T33" s="51"/>
      <c r="U33" s="51">
        <v>64</v>
      </c>
      <c r="V33" s="52"/>
    </row>
    <row r="34" spans="1:22" ht="14.1" customHeight="1" x14ac:dyDescent="0.25">
      <c r="A34" s="78">
        <v>14</v>
      </c>
      <c r="B34" s="48" t="s">
        <v>48</v>
      </c>
      <c r="C34" s="49"/>
      <c r="D34" s="50"/>
      <c r="E34" s="51"/>
      <c r="F34" s="52"/>
      <c r="G34" s="50"/>
      <c r="H34" s="50"/>
      <c r="I34" s="51"/>
      <c r="J34" s="52"/>
      <c r="K34" s="49"/>
      <c r="L34" s="50"/>
      <c r="M34" s="51"/>
      <c r="N34" s="52"/>
      <c r="O34" s="50">
        <v>2</v>
      </c>
      <c r="P34" s="50"/>
      <c r="Q34" s="51">
        <v>64</v>
      </c>
      <c r="R34" s="52"/>
      <c r="S34" s="53">
        <v>2</v>
      </c>
      <c r="T34" s="51"/>
      <c r="U34" s="51">
        <v>64</v>
      </c>
      <c r="V34" s="52"/>
    </row>
    <row r="35" spans="1:22" ht="14.1" customHeight="1" x14ac:dyDescent="0.25">
      <c r="A35" s="78">
        <v>15</v>
      </c>
      <c r="B35" s="48" t="s">
        <v>23</v>
      </c>
      <c r="C35" s="49"/>
      <c r="D35" s="50"/>
      <c r="E35" s="51"/>
      <c r="F35" s="52"/>
      <c r="G35" s="50"/>
      <c r="H35" s="50"/>
      <c r="I35" s="51"/>
      <c r="J35" s="52"/>
      <c r="K35" s="49"/>
      <c r="L35" s="50"/>
      <c r="M35" s="51"/>
      <c r="N35" s="52"/>
      <c r="O35" s="50">
        <v>2</v>
      </c>
      <c r="P35" s="50"/>
      <c r="Q35" s="51">
        <v>64</v>
      </c>
      <c r="R35" s="52"/>
      <c r="S35" s="53">
        <v>2</v>
      </c>
      <c r="T35" s="51"/>
      <c r="U35" s="51">
        <v>64</v>
      </c>
      <c r="V35" s="52"/>
    </row>
    <row r="36" spans="1:22" ht="14.1" customHeight="1" x14ac:dyDescent="0.25">
      <c r="A36" s="78"/>
      <c r="B36" s="48" t="s">
        <v>32</v>
      </c>
      <c r="C36" s="49"/>
      <c r="D36" s="50"/>
      <c r="E36" s="51"/>
      <c r="F36" s="52"/>
      <c r="G36" s="50"/>
      <c r="H36" s="50"/>
      <c r="I36" s="51"/>
      <c r="J36" s="52"/>
      <c r="K36" s="49"/>
      <c r="L36" s="50"/>
      <c r="M36" s="51"/>
      <c r="N36" s="52"/>
      <c r="O36" s="50"/>
      <c r="P36" s="50"/>
      <c r="Q36" s="51"/>
      <c r="R36" s="52"/>
      <c r="S36" s="53"/>
      <c r="T36" s="51"/>
      <c r="U36" s="51"/>
      <c r="V36" s="52"/>
    </row>
    <row r="37" spans="1:22" ht="14.1" customHeight="1" thickBot="1" x14ac:dyDescent="0.3">
      <c r="A37" s="78"/>
      <c r="B37" s="48" t="s">
        <v>44</v>
      </c>
      <c r="C37" s="49"/>
      <c r="D37" s="50"/>
      <c r="E37" s="51"/>
      <c r="F37" s="52"/>
      <c r="G37" s="50"/>
      <c r="H37" s="50"/>
      <c r="I37" s="51"/>
      <c r="J37" s="52"/>
      <c r="K37" s="49"/>
      <c r="L37" s="50"/>
      <c r="M37" s="51"/>
      <c r="N37" s="52"/>
      <c r="O37" s="50"/>
      <c r="P37" s="50"/>
      <c r="Q37" s="51"/>
      <c r="R37" s="52"/>
      <c r="S37" s="53"/>
      <c r="T37" s="51"/>
      <c r="U37" s="51"/>
      <c r="V37" s="52"/>
    </row>
    <row r="38" spans="1:22" ht="14.1" customHeight="1" thickBot="1" x14ac:dyDescent="0.3">
      <c r="A38" s="112" t="s">
        <v>14</v>
      </c>
      <c r="B38" s="113"/>
      <c r="C38" s="66">
        <v>18</v>
      </c>
      <c r="D38" s="71">
        <v>2</v>
      </c>
      <c r="E38" s="72">
        <v>578</v>
      </c>
      <c r="F38" s="73">
        <v>68</v>
      </c>
      <c r="G38" s="66">
        <v>15</v>
      </c>
      <c r="H38" s="71">
        <v>0</v>
      </c>
      <c r="I38" s="72">
        <v>510</v>
      </c>
      <c r="J38" s="73">
        <v>0</v>
      </c>
      <c r="K38" s="66">
        <v>16</v>
      </c>
      <c r="L38" s="72">
        <v>0</v>
      </c>
      <c r="M38" s="72">
        <v>476</v>
      </c>
      <c r="N38" s="73">
        <f>SUM(N13:N26)</f>
        <v>136</v>
      </c>
      <c r="O38" s="66">
        <v>14</v>
      </c>
      <c r="P38" s="71">
        <v>0</v>
      </c>
      <c r="Q38" s="72">
        <v>448</v>
      </c>
      <c r="R38" s="73">
        <v>0</v>
      </c>
      <c r="S38" s="66">
        <v>63</v>
      </c>
      <c r="T38" s="71">
        <v>2</v>
      </c>
      <c r="U38" s="72">
        <v>2080</v>
      </c>
      <c r="V38" s="73">
        <v>68</v>
      </c>
    </row>
    <row r="39" spans="1:22" ht="14.1" customHeight="1" thickBot="1" x14ac:dyDescent="0.3">
      <c r="A39" s="114" t="s">
        <v>15</v>
      </c>
      <c r="B39" s="115"/>
      <c r="C39" s="67">
        <v>8</v>
      </c>
      <c r="D39" s="74">
        <v>4</v>
      </c>
      <c r="E39" s="74">
        <v>272</v>
      </c>
      <c r="F39" s="75">
        <v>136</v>
      </c>
      <c r="G39" s="67">
        <v>10</v>
      </c>
      <c r="H39" s="74">
        <v>6</v>
      </c>
      <c r="I39" s="74">
        <v>340</v>
      </c>
      <c r="J39" s="75">
        <v>204</v>
      </c>
      <c r="K39" s="67">
        <v>10</v>
      </c>
      <c r="L39" s="74">
        <v>6</v>
      </c>
      <c r="M39" s="74">
        <v>340</v>
      </c>
      <c r="N39" s="75">
        <v>204</v>
      </c>
      <c r="O39" s="67">
        <v>14</v>
      </c>
      <c r="P39" s="74">
        <v>4</v>
      </c>
      <c r="Q39" s="74">
        <v>448</v>
      </c>
      <c r="R39" s="75">
        <v>192</v>
      </c>
      <c r="S39" s="67">
        <v>42</v>
      </c>
      <c r="T39" s="74">
        <v>20</v>
      </c>
      <c r="U39" s="74">
        <v>1332</v>
      </c>
      <c r="V39" s="75">
        <v>736</v>
      </c>
    </row>
    <row r="40" spans="1:22" ht="14.4" thickTop="1" thickBot="1" x14ac:dyDescent="0.3">
      <c r="A40" s="116" t="s">
        <v>16</v>
      </c>
      <c r="B40" s="117"/>
      <c r="C40" s="77">
        <v>26</v>
      </c>
      <c r="D40" s="76">
        <v>6</v>
      </c>
      <c r="E40" s="76">
        <v>850</v>
      </c>
      <c r="F40" s="68">
        <v>204</v>
      </c>
      <c r="G40" s="77">
        <v>25</v>
      </c>
      <c r="H40" s="76">
        <v>6</v>
      </c>
      <c r="I40" s="76">
        <v>850</v>
      </c>
      <c r="J40" s="68">
        <v>204</v>
      </c>
      <c r="K40" s="77">
        <v>26</v>
      </c>
      <c r="L40" s="76">
        <v>6</v>
      </c>
      <c r="M40" s="76">
        <v>816</v>
      </c>
      <c r="N40" s="68">
        <v>340</v>
      </c>
      <c r="O40" s="77">
        <v>28</v>
      </c>
      <c r="P40" s="76">
        <v>4</v>
      </c>
      <c r="Q40" s="76">
        <v>896</v>
      </c>
      <c r="R40" s="68">
        <v>192</v>
      </c>
      <c r="S40" s="77">
        <f>SUM(S38:S39)</f>
        <v>105</v>
      </c>
      <c r="T40" s="76">
        <f>SUM(T38:T39)</f>
        <v>22</v>
      </c>
      <c r="U40" s="76">
        <f>SUM(U38:U39)</f>
        <v>3412</v>
      </c>
      <c r="V40" s="68">
        <f>SUM(V38:V39)</f>
        <v>804</v>
      </c>
    </row>
    <row r="41" spans="1:22" ht="14.4" thickTop="1" thickBot="1" x14ac:dyDescent="0.3">
      <c r="A41" s="118"/>
      <c r="B41" s="119"/>
      <c r="C41" s="120">
        <v>32</v>
      </c>
      <c r="D41" s="121"/>
      <c r="E41" s="122">
        <v>1054</v>
      </c>
      <c r="F41" s="123"/>
      <c r="G41" s="120">
        <v>31</v>
      </c>
      <c r="H41" s="121"/>
      <c r="I41" s="122">
        <v>1054</v>
      </c>
      <c r="J41" s="123"/>
      <c r="K41" s="120">
        <v>32</v>
      </c>
      <c r="L41" s="121"/>
      <c r="M41" s="122">
        <v>1156</v>
      </c>
      <c r="N41" s="123"/>
      <c r="O41" s="120">
        <v>32</v>
      </c>
      <c r="P41" s="121"/>
      <c r="Q41" s="122">
        <v>1088</v>
      </c>
      <c r="R41" s="123"/>
      <c r="S41" s="120">
        <v>127</v>
      </c>
      <c r="T41" s="121"/>
      <c r="U41" s="122">
        <v>4216</v>
      </c>
      <c r="V41" s="123"/>
    </row>
    <row r="42" spans="1:22" ht="13.8" thickTop="1" x14ac:dyDescent="0.25">
      <c r="A42" s="13"/>
      <c r="B42" s="31"/>
      <c r="C42" s="14"/>
      <c r="D42" s="14"/>
      <c r="E42" s="14"/>
      <c r="F42" s="14"/>
      <c r="G42" s="14"/>
      <c r="H42" s="14"/>
      <c r="I42" s="14"/>
      <c r="J42" s="32"/>
      <c r="K42" s="14"/>
      <c r="L42" s="14"/>
      <c r="M42" s="14"/>
      <c r="N42" s="14"/>
      <c r="O42" s="14"/>
      <c r="P42" s="14"/>
      <c r="Q42" s="14"/>
      <c r="R42" s="14"/>
      <c r="S42" s="14"/>
      <c r="T42" s="7"/>
      <c r="U42" s="14"/>
      <c r="V42" s="7"/>
    </row>
    <row r="43" spans="1:22" x14ac:dyDescent="0.25">
      <c r="B43" s="124" t="s">
        <v>39</v>
      </c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  <c r="T43" s="124"/>
      <c r="U43" s="124"/>
      <c r="V43" s="124"/>
    </row>
    <row r="44" spans="1:22" x14ac:dyDescent="0.25">
      <c r="B44" s="31" t="s">
        <v>29</v>
      </c>
      <c r="P44" s="1"/>
      <c r="R44" s="1"/>
      <c r="S44" s="1"/>
      <c r="V44" s="2"/>
    </row>
    <row r="45" spans="1:22" x14ac:dyDescent="0.25">
      <c r="B45" s="31" t="s">
        <v>30</v>
      </c>
      <c r="P45" s="1"/>
      <c r="R45" s="1"/>
      <c r="S45" s="1"/>
      <c r="V45" s="2"/>
    </row>
    <row r="46" spans="1:22" x14ac:dyDescent="0.25">
      <c r="B46" s="32" t="s">
        <v>45</v>
      </c>
      <c r="P46" s="1"/>
      <c r="R46" s="1"/>
      <c r="S46" s="1"/>
      <c r="V46" s="2"/>
    </row>
  </sheetData>
  <mergeCells count="34">
    <mergeCell ref="Q41:R41"/>
    <mergeCell ref="S41:T41"/>
    <mergeCell ref="U41:V41"/>
    <mergeCell ref="B43:V43"/>
    <mergeCell ref="G41:H41"/>
    <mergeCell ref="I41:J41"/>
    <mergeCell ref="K41:L41"/>
    <mergeCell ref="M41:N41"/>
    <mergeCell ref="O41:P41"/>
    <mergeCell ref="A38:B38"/>
    <mergeCell ref="A39:B39"/>
    <mergeCell ref="A40:B41"/>
    <mergeCell ref="C41:D41"/>
    <mergeCell ref="E41:F41"/>
    <mergeCell ref="K5:N5"/>
    <mergeCell ref="O5:R5"/>
    <mergeCell ref="S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A7:B7"/>
    <mergeCell ref="A22:B22"/>
    <mergeCell ref="A2:G2"/>
    <mergeCell ref="A3:G3"/>
    <mergeCell ref="A5:B6"/>
    <mergeCell ref="C5:F5"/>
    <mergeCell ref="G5:J5"/>
  </mergeCells>
  <printOptions horizontalCentered="1" verticalCentered="1"/>
  <pageMargins left="0.59055118110236227" right="0.59055118110236227" top="0.59055118110236227" bottom="0.59055118110236227" header="0.59055118110236227" footer="0.59055118110236227"/>
  <pageSetup paperSize="9" scale="7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IV 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</dc:creator>
  <cp:lastModifiedBy>Lenovo</cp:lastModifiedBy>
  <cp:lastPrinted>2022-07-30T16:43:59Z</cp:lastPrinted>
  <dcterms:created xsi:type="dcterms:W3CDTF">2004-05-24T11:14:11Z</dcterms:created>
  <dcterms:modified xsi:type="dcterms:W3CDTF">2022-07-30T16:44:21Z</dcterms:modified>
</cp:coreProperties>
</file>