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Sluybeni\MPK NOVI Nast. plan 16.08.2018.godine\"/>
    </mc:Choice>
  </mc:AlternateContent>
  <bookViews>
    <workbookView xWindow="360" yWindow="300" windowWidth="12120" windowHeight="8640" activeTab="3"/>
  </bookViews>
  <sheets>
    <sheet name="IV 1 - 2017-18" sheetId="36" r:id="rId1"/>
    <sheet name="IV 2 - 2017-18" sheetId="34" r:id="rId2"/>
    <sheet name="IV 3 - 2017-18" sheetId="37" r:id="rId3"/>
    <sheet name="IV 4 - 2017-18" sheetId="33" r:id="rId4"/>
    <sheet name="III 1 - 2017-18" sheetId="35" r:id="rId5"/>
    <sheet name="III 2" sheetId="29" r:id="rId6"/>
  </sheets>
  <definedNames>
    <definedName name="_xlnm.Print_Area" localSheetId="4">'III 1 - 2017-18'!$A$1:$R$37</definedName>
    <definedName name="_xlnm.Print_Area" localSheetId="5">'III 2'!$A$1:$R$36</definedName>
    <definedName name="_xlnm.Print_Area" localSheetId="0">'IV 1 - 2017-18'!$A$1:$V$43</definedName>
    <definedName name="_xlnm.Print_Area" localSheetId="1">'IV 2 - 2017-18'!$A$1:$V$42</definedName>
    <definedName name="_xlnm.Print_Area" localSheetId="2">'IV 3 - 2017-18'!$A$1:$V$42</definedName>
    <definedName name="_xlnm.Print_Area" localSheetId="3">'IV 4 - 2017-18'!$A$1:$V$42</definedName>
  </definedNames>
  <calcPr calcId="162913" iterateDelta="0"/>
</workbook>
</file>

<file path=xl/calcChain.xml><?xml version="1.0" encoding="utf-8"?>
<calcChain xmlns="http://schemas.openxmlformats.org/spreadsheetml/2006/main">
  <c r="K29" i="29" l="1"/>
  <c r="G29" i="29"/>
  <c r="C29" i="29"/>
  <c r="P18" i="29"/>
  <c r="R18" i="29" s="1"/>
  <c r="N18" i="29"/>
  <c r="M18" i="29"/>
  <c r="E18" i="29"/>
  <c r="Q18" i="29" s="1"/>
  <c r="M17" i="29"/>
  <c r="I17" i="29"/>
  <c r="E17" i="29"/>
  <c r="O16" i="29"/>
  <c r="M16" i="29"/>
  <c r="I16" i="29"/>
  <c r="E16" i="29"/>
  <c r="P15" i="29"/>
  <c r="R15" i="29" s="1"/>
  <c r="N15" i="29"/>
  <c r="M15" i="29"/>
  <c r="J15" i="29"/>
  <c r="I15" i="29"/>
  <c r="F15" i="29"/>
  <c r="E15" i="29"/>
  <c r="K30" i="35"/>
  <c r="G30" i="35"/>
  <c r="C30" i="35"/>
  <c r="O34" i="33"/>
  <c r="K34" i="33"/>
  <c r="G34" i="33"/>
  <c r="C34" i="33"/>
  <c r="T17" i="33"/>
  <c r="V17" i="33" s="1"/>
  <c r="S17" i="33"/>
  <c r="Q17" i="33"/>
  <c r="M17" i="33"/>
  <c r="E17" i="33"/>
  <c r="S16" i="33"/>
  <c r="Q16" i="33"/>
  <c r="M16" i="33"/>
  <c r="I16" i="33"/>
  <c r="E16" i="33"/>
  <c r="S15" i="33"/>
  <c r="Q15" i="33"/>
  <c r="M15" i="33"/>
  <c r="I15" i="33"/>
  <c r="E15" i="33"/>
  <c r="Q14" i="33"/>
  <c r="E14" i="33"/>
  <c r="U14" i="33" s="1"/>
  <c r="O34" i="37"/>
  <c r="K34" i="37"/>
  <c r="G34" i="37"/>
  <c r="G36" i="37" s="1"/>
  <c r="C34" i="37"/>
  <c r="T19" i="37"/>
  <c r="V19" i="37" s="1"/>
  <c r="S19" i="37"/>
  <c r="U19" i="37" s="1"/>
  <c r="Q19" i="37"/>
  <c r="M19" i="37"/>
  <c r="E19" i="37"/>
  <c r="S18" i="37"/>
  <c r="Q18" i="37"/>
  <c r="M18" i="37"/>
  <c r="I18" i="37"/>
  <c r="E18" i="37"/>
  <c r="S17" i="37"/>
  <c r="Q17" i="37"/>
  <c r="M17" i="37"/>
  <c r="I17" i="37"/>
  <c r="E17" i="37"/>
  <c r="T16" i="37"/>
  <c r="V16" i="37" s="1"/>
  <c r="S16" i="37"/>
  <c r="R16" i="37"/>
  <c r="Q16" i="37"/>
  <c r="N16" i="37"/>
  <c r="M16" i="37"/>
  <c r="J16" i="37"/>
  <c r="I16" i="37"/>
  <c r="F16" i="37"/>
  <c r="E16" i="37"/>
  <c r="O34" i="34"/>
  <c r="K34" i="34"/>
  <c r="G34" i="34"/>
  <c r="C34" i="34"/>
  <c r="T20" i="34"/>
  <c r="V20" i="34" s="1"/>
  <c r="S20" i="34"/>
  <c r="Q20" i="34"/>
  <c r="M20" i="34"/>
  <c r="E20" i="34"/>
  <c r="S19" i="34"/>
  <c r="Q19" i="34"/>
  <c r="M19" i="34"/>
  <c r="I19" i="34"/>
  <c r="E19" i="34"/>
  <c r="S18" i="34"/>
  <c r="Q18" i="34"/>
  <c r="M18" i="34"/>
  <c r="I18" i="34"/>
  <c r="E18" i="34"/>
  <c r="T17" i="34"/>
  <c r="V17" i="34" s="1"/>
  <c r="S17" i="34"/>
  <c r="R17" i="34"/>
  <c r="Q17" i="34"/>
  <c r="N17" i="34"/>
  <c r="M17" i="34"/>
  <c r="J17" i="34"/>
  <c r="I17" i="34"/>
  <c r="F17" i="34"/>
  <c r="E17" i="34"/>
  <c r="P19" i="35"/>
  <c r="R19" i="35" s="1"/>
  <c r="N19" i="35"/>
  <c r="M19" i="35"/>
  <c r="E19" i="35"/>
  <c r="Q19" i="35" s="1"/>
  <c r="M18" i="35"/>
  <c r="I18" i="35"/>
  <c r="E18" i="35"/>
  <c r="O17" i="35"/>
  <c r="M17" i="35"/>
  <c r="I17" i="35"/>
  <c r="E17" i="35"/>
  <c r="P16" i="35"/>
  <c r="R16" i="35" s="1"/>
  <c r="O16" i="35"/>
  <c r="N16" i="35"/>
  <c r="M16" i="35"/>
  <c r="J16" i="35"/>
  <c r="I16" i="35"/>
  <c r="F16" i="35"/>
  <c r="E16" i="35"/>
  <c r="O35" i="36"/>
  <c r="K35" i="36"/>
  <c r="G35" i="36"/>
  <c r="C35" i="36"/>
  <c r="T21" i="36"/>
  <c r="V21" i="36" s="1"/>
  <c r="S21" i="36"/>
  <c r="Q21" i="36"/>
  <c r="M21" i="36"/>
  <c r="E21" i="36"/>
  <c r="S20" i="36"/>
  <c r="Q20" i="36"/>
  <c r="M20" i="36"/>
  <c r="I20" i="36"/>
  <c r="E20" i="36"/>
  <c r="S19" i="36"/>
  <c r="Q19" i="36"/>
  <c r="M19" i="36"/>
  <c r="I19" i="36"/>
  <c r="E19" i="36"/>
  <c r="T18" i="36"/>
  <c r="V18" i="36" s="1"/>
  <c r="S18" i="36"/>
  <c r="R18" i="36"/>
  <c r="Q18" i="36"/>
  <c r="N18" i="36"/>
  <c r="M18" i="36"/>
  <c r="J18" i="36"/>
  <c r="I18" i="36"/>
  <c r="F18" i="36"/>
  <c r="E18" i="36"/>
  <c r="E14" i="29"/>
  <c r="I11" i="33"/>
  <c r="E11" i="33"/>
  <c r="U11" i="33"/>
  <c r="S11" i="33"/>
  <c r="I11" i="37"/>
  <c r="I12" i="37"/>
  <c r="I13" i="37"/>
  <c r="I14" i="37"/>
  <c r="I15" i="37"/>
  <c r="I11" i="34"/>
  <c r="I12" i="34"/>
  <c r="I13" i="34"/>
  <c r="M10" i="29"/>
  <c r="M11" i="29"/>
  <c r="M12" i="29"/>
  <c r="M13" i="29"/>
  <c r="M14" i="29"/>
  <c r="M10" i="35"/>
  <c r="M11" i="35"/>
  <c r="M12" i="35"/>
  <c r="M13" i="35"/>
  <c r="M14" i="35"/>
  <c r="I11" i="35"/>
  <c r="I12" i="35"/>
  <c r="I13" i="35"/>
  <c r="Q11" i="33"/>
  <c r="Q12" i="33"/>
  <c r="Q13" i="33"/>
  <c r="M11" i="33"/>
  <c r="M12" i="33"/>
  <c r="I12" i="33"/>
  <c r="U12" i="33" s="1"/>
  <c r="Q11" i="37"/>
  <c r="Q12" i="37"/>
  <c r="Q13" i="37"/>
  <c r="Q14" i="37"/>
  <c r="M11" i="37"/>
  <c r="M12" i="37"/>
  <c r="M13" i="37"/>
  <c r="M14" i="37"/>
  <c r="M15" i="37"/>
  <c r="Q11" i="34"/>
  <c r="Q12" i="34"/>
  <c r="Q13" i="34"/>
  <c r="Q14" i="34"/>
  <c r="M11" i="34"/>
  <c r="M12" i="34"/>
  <c r="M13" i="34"/>
  <c r="M14" i="34"/>
  <c r="Q10" i="36"/>
  <c r="Q11" i="36"/>
  <c r="Q12" i="36"/>
  <c r="Q13" i="36"/>
  <c r="Q14" i="36"/>
  <c r="M10" i="36"/>
  <c r="M11" i="36"/>
  <c r="M12" i="36"/>
  <c r="M13" i="36"/>
  <c r="P35" i="37"/>
  <c r="O35" i="37"/>
  <c r="O36" i="37" s="1"/>
  <c r="L35" i="37"/>
  <c r="K35" i="37"/>
  <c r="H35" i="37"/>
  <c r="G35" i="37"/>
  <c r="D35" i="37"/>
  <c r="C35" i="37"/>
  <c r="C36" i="37" s="1"/>
  <c r="P34" i="37"/>
  <c r="P36" i="37" s="1"/>
  <c r="L34" i="37"/>
  <c r="L36" i="37" s="1"/>
  <c r="H34" i="37"/>
  <c r="H36" i="37" s="1"/>
  <c r="D34" i="37"/>
  <c r="D36" i="37" s="1"/>
  <c r="T33" i="37"/>
  <c r="V33" i="37" s="1"/>
  <c r="S33" i="37"/>
  <c r="U33" i="37" s="1"/>
  <c r="R33" i="37"/>
  <c r="Q33" i="37"/>
  <c r="N33" i="37"/>
  <c r="M33" i="37"/>
  <c r="J33" i="37"/>
  <c r="I33" i="37"/>
  <c r="F33" i="37"/>
  <c r="E33" i="37"/>
  <c r="T32" i="37"/>
  <c r="V32" i="37" s="1"/>
  <c r="S32" i="37"/>
  <c r="U32" i="37" s="1"/>
  <c r="T31" i="37"/>
  <c r="S31" i="37"/>
  <c r="U31" i="37" s="1"/>
  <c r="R31" i="37"/>
  <c r="Q31" i="37"/>
  <c r="N31" i="37"/>
  <c r="M31" i="37"/>
  <c r="J31" i="37"/>
  <c r="I31" i="37"/>
  <c r="F31" i="37"/>
  <c r="E31" i="37"/>
  <c r="T30" i="37"/>
  <c r="V30" i="37" s="1"/>
  <c r="S30" i="37"/>
  <c r="R30" i="37"/>
  <c r="Q30" i="37"/>
  <c r="N30" i="37"/>
  <c r="M30" i="37"/>
  <c r="J30" i="37"/>
  <c r="I30" i="37"/>
  <c r="F30" i="37"/>
  <c r="E30" i="37"/>
  <c r="T29" i="37"/>
  <c r="V29" i="37" s="1"/>
  <c r="S29" i="37"/>
  <c r="R29" i="37"/>
  <c r="Q29" i="37"/>
  <c r="N29" i="37"/>
  <c r="M29" i="37"/>
  <c r="J29" i="37"/>
  <c r="I29" i="37"/>
  <c r="F29" i="37"/>
  <c r="E29" i="37"/>
  <c r="U29" i="37" s="1"/>
  <c r="T28" i="37"/>
  <c r="V28" i="37" s="1"/>
  <c r="S28" i="37"/>
  <c r="R28" i="37"/>
  <c r="Q28" i="37"/>
  <c r="N28" i="37"/>
  <c r="M28" i="37"/>
  <c r="J28" i="37"/>
  <c r="I28" i="37"/>
  <c r="F28" i="37"/>
  <c r="E28" i="37"/>
  <c r="T27" i="37"/>
  <c r="V27" i="37" s="1"/>
  <c r="S27" i="37"/>
  <c r="R27" i="37"/>
  <c r="Q27" i="37"/>
  <c r="N27" i="37"/>
  <c r="M27" i="37"/>
  <c r="J27" i="37"/>
  <c r="I27" i="37"/>
  <c r="F27" i="37"/>
  <c r="E27" i="37"/>
  <c r="U27" i="37" s="1"/>
  <c r="T26" i="37"/>
  <c r="V26" i="37" s="1"/>
  <c r="S26" i="37"/>
  <c r="R26" i="37"/>
  <c r="Q26" i="37"/>
  <c r="N26" i="37"/>
  <c r="M26" i="37"/>
  <c r="J26" i="37"/>
  <c r="I26" i="37"/>
  <c r="F26" i="37"/>
  <c r="E26" i="37"/>
  <c r="T25" i="37"/>
  <c r="S25" i="37"/>
  <c r="U25" i="37" s="1"/>
  <c r="N25" i="37"/>
  <c r="M25" i="37"/>
  <c r="J25" i="37"/>
  <c r="I25" i="37"/>
  <c r="F25" i="37"/>
  <c r="V25" i="37" s="1"/>
  <c r="E25" i="37"/>
  <c r="T24" i="37"/>
  <c r="V24" i="37" s="1"/>
  <c r="S24" i="37"/>
  <c r="R24" i="37"/>
  <c r="N24" i="37"/>
  <c r="M24" i="37"/>
  <c r="J24" i="37"/>
  <c r="I24" i="37"/>
  <c r="F24" i="37"/>
  <c r="E24" i="37"/>
  <c r="T23" i="37"/>
  <c r="V23" i="37" s="1"/>
  <c r="S23" i="37"/>
  <c r="R23" i="37"/>
  <c r="Q23" i="37"/>
  <c r="N23" i="37"/>
  <c r="M23" i="37"/>
  <c r="J23" i="37"/>
  <c r="I23" i="37"/>
  <c r="F23" i="37"/>
  <c r="E23" i="37"/>
  <c r="U23" i="37" s="1"/>
  <c r="T22" i="37"/>
  <c r="V22" i="37" s="1"/>
  <c r="S22" i="37"/>
  <c r="R22" i="37"/>
  <c r="Q22" i="37"/>
  <c r="N22" i="37"/>
  <c r="M22" i="37"/>
  <c r="J22" i="37"/>
  <c r="I22" i="37"/>
  <c r="F22" i="37"/>
  <c r="E22" i="37"/>
  <c r="T21" i="37"/>
  <c r="V21" i="37" s="1"/>
  <c r="S21" i="37"/>
  <c r="U21" i="37" s="1"/>
  <c r="R21" i="37"/>
  <c r="Q21" i="37"/>
  <c r="N21" i="37"/>
  <c r="N35" i="37"/>
  <c r="M21" i="37"/>
  <c r="J21" i="37"/>
  <c r="I21" i="37"/>
  <c r="F21" i="37"/>
  <c r="F35" i="37" s="1"/>
  <c r="E21" i="37"/>
  <c r="T15" i="37"/>
  <c r="V15" i="37" s="1"/>
  <c r="S15" i="37"/>
  <c r="U15" i="37" s="1"/>
  <c r="E15" i="37"/>
  <c r="T14" i="37"/>
  <c r="V14" i="37" s="1"/>
  <c r="S14" i="37"/>
  <c r="U14" i="37" s="1"/>
  <c r="E14" i="37"/>
  <c r="T13" i="37"/>
  <c r="V13" i="37" s="1"/>
  <c r="R13" i="37"/>
  <c r="N13" i="37"/>
  <c r="J13" i="37"/>
  <c r="F13" i="37"/>
  <c r="E13" i="37"/>
  <c r="U13" i="37"/>
  <c r="T12" i="37"/>
  <c r="V12" i="37"/>
  <c r="S12" i="37"/>
  <c r="R12" i="37"/>
  <c r="R34" i="37" s="1"/>
  <c r="N12" i="37"/>
  <c r="J12" i="37"/>
  <c r="F12" i="37"/>
  <c r="E12" i="37"/>
  <c r="U12" i="37" s="1"/>
  <c r="T11" i="37"/>
  <c r="S11" i="37"/>
  <c r="U11" i="37" s="1"/>
  <c r="R11" i="37"/>
  <c r="N11" i="37"/>
  <c r="J11" i="37"/>
  <c r="F11" i="37"/>
  <c r="E11" i="37"/>
  <c r="V10" i="37"/>
  <c r="T10" i="37"/>
  <c r="S10" i="37"/>
  <c r="R10" i="37"/>
  <c r="Q10" i="37"/>
  <c r="N10" i="37"/>
  <c r="M10" i="37"/>
  <c r="J10" i="37"/>
  <c r="I10" i="37"/>
  <c r="F10" i="37"/>
  <c r="E10" i="37"/>
  <c r="T9" i="37"/>
  <c r="V9" i="37" s="1"/>
  <c r="S9" i="37"/>
  <c r="R9" i="37"/>
  <c r="Q9" i="37"/>
  <c r="N9" i="37"/>
  <c r="M9" i="37"/>
  <c r="J9" i="37"/>
  <c r="I9" i="37"/>
  <c r="F9" i="37"/>
  <c r="E9" i="37"/>
  <c r="V8" i="37"/>
  <c r="T8" i="37"/>
  <c r="S8" i="37"/>
  <c r="R8" i="37"/>
  <c r="Q8" i="37"/>
  <c r="N8" i="37"/>
  <c r="M8" i="37"/>
  <c r="J8" i="37"/>
  <c r="I8" i="37"/>
  <c r="F8" i="37"/>
  <c r="E8" i="37"/>
  <c r="T7" i="37"/>
  <c r="V7" i="37" s="1"/>
  <c r="S7" i="37"/>
  <c r="S34" i="37" s="1"/>
  <c r="R7" i="37"/>
  <c r="Q7" i="37"/>
  <c r="N7" i="37"/>
  <c r="N34" i="37" s="1"/>
  <c r="N36" i="37" s="1"/>
  <c r="M7" i="37"/>
  <c r="J7" i="37"/>
  <c r="I7" i="37"/>
  <c r="F7" i="37"/>
  <c r="F34" i="37" s="1"/>
  <c r="E7" i="37"/>
  <c r="E34" i="37" s="1"/>
  <c r="P36" i="36"/>
  <c r="O36" i="36"/>
  <c r="L36" i="36"/>
  <c r="K36" i="36"/>
  <c r="K37" i="36" s="1"/>
  <c r="H36" i="36"/>
  <c r="G36" i="36"/>
  <c r="G37" i="36" s="1"/>
  <c r="D36" i="36"/>
  <c r="C36" i="36"/>
  <c r="C37" i="36" s="1"/>
  <c r="P35" i="36"/>
  <c r="P37" i="36" s="1"/>
  <c r="L35" i="36"/>
  <c r="L37" i="36" s="1"/>
  <c r="H35" i="36"/>
  <c r="H37" i="36" s="1"/>
  <c r="D35" i="36"/>
  <c r="D37" i="36" s="1"/>
  <c r="T34" i="36"/>
  <c r="V34" i="36" s="1"/>
  <c r="S34" i="36"/>
  <c r="U34" i="36" s="1"/>
  <c r="R34" i="36"/>
  <c r="Q34" i="36"/>
  <c r="N34" i="36"/>
  <c r="M34" i="36"/>
  <c r="J34" i="36"/>
  <c r="I34" i="36"/>
  <c r="F34" i="36"/>
  <c r="E34" i="36"/>
  <c r="T33" i="36"/>
  <c r="V33" i="36" s="1"/>
  <c r="S33" i="36"/>
  <c r="U33" i="36" s="1"/>
  <c r="T32" i="36"/>
  <c r="S32" i="36"/>
  <c r="U32" i="36" s="1"/>
  <c r="R32" i="36"/>
  <c r="Q32" i="36"/>
  <c r="N32" i="36"/>
  <c r="M32" i="36"/>
  <c r="J32" i="36"/>
  <c r="I32" i="36"/>
  <c r="F32" i="36"/>
  <c r="E32" i="36"/>
  <c r="V31" i="36"/>
  <c r="T31" i="36"/>
  <c r="S31" i="36"/>
  <c r="R31" i="36"/>
  <c r="Q31" i="36"/>
  <c r="N31" i="36"/>
  <c r="M31" i="36"/>
  <c r="J31" i="36"/>
  <c r="I31" i="36"/>
  <c r="F31" i="36"/>
  <c r="E31" i="36"/>
  <c r="T30" i="36"/>
  <c r="V30" i="36" s="1"/>
  <c r="S30" i="36"/>
  <c r="R30" i="36"/>
  <c r="Q30" i="36"/>
  <c r="N30" i="36"/>
  <c r="M30" i="36"/>
  <c r="J30" i="36"/>
  <c r="I30" i="36"/>
  <c r="F30" i="36"/>
  <c r="E30" i="36"/>
  <c r="T29" i="36"/>
  <c r="V29" i="36" s="1"/>
  <c r="S29" i="36"/>
  <c r="R29" i="36"/>
  <c r="Q29" i="36"/>
  <c r="N29" i="36"/>
  <c r="M29" i="36"/>
  <c r="J29" i="36"/>
  <c r="I29" i="36"/>
  <c r="F29" i="36"/>
  <c r="E29" i="36"/>
  <c r="V28" i="36"/>
  <c r="T28" i="36"/>
  <c r="S28" i="36"/>
  <c r="R28" i="36"/>
  <c r="Q28" i="36"/>
  <c r="N28" i="36"/>
  <c r="M28" i="36"/>
  <c r="J28" i="36"/>
  <c r="I28" i="36"/>
  <c r="F28" i="36"/>
  <c r="E28" i="36"/>
  <c r="T27" i="36"/>
  <c r="V27" i="36" s="1"/>
  <c r="S27" i="36"/>
  <c r="R27" i="36"/>
  <c r="Q27" i="36"/>
  <c r="N27" i="36"/>
  <c r="M27" i="36"/>
  <c r="J27" i="36"/>
  <c r="I27" i="36"/>
  <c r="F27" i="36"/>
  <c r="E27" i="36"/>
  <c r="T26" i="36"/>
  <c r="S26" i="36"/>
  <c r="U26" i="36" s="1"/>
  <c r="R26" i="36"/>
  <c r="Q26" i="36"/>
  <c r="N26" i="36"/>
  <c r="M26" i="36"/>
  <c r="J26" i="36"/>
  <c r="I26" i="36"/>
  <c r="F26" i="36"/>
  <c r="E26" i="36"/>
  <c r="T25" i="36"/>
  <c r="S25" i="36"/>
  <c r="R25" i="36"/>
  <c r="Q25" i="36"/>
  <c r="N25" i="36"/>
  <c r="M25" i="36"/>
  <c r="J25" i="36"/>
  <c r="I25" i="36"/>
  <c r="F25" i="36"/>
  <c r="E25" i="36"/>
  <c r="V24" i="36"/>
  <c r="T24" i="36"/>
  <c r="S24" i="36"/>
  <c r="U24" i="36" s="1"/>
  <c r="R24" i="36"/>
  <c r="Q24" i="36"/>
  <c r="N24" i="36"/>
  <c r="M24" i="36"/>
  <c r="J24" i="36"/>
  <c r="I24" i="36"/>
  <c r="F24" i="36"/>
  <c r="E24" i="36"/>
  <c r="T23" i="36"/>
  <c r="V23" i="36" s="1"/>
  <c r="S23" i="36"/>
  <c r="S36" i="36" s="1"/>
  <c r="R23" i="36"/>
  <c r="R36" i="36" s="1"/>
  <c r="Q23" i="36"/>
  <c r="Q36" i="36" s="1"/>
  <c r="N23" i="36"/>
  <c r="M23" i="36"/>
  <c r="J23" i="36"/>
  <c r="J36" i="36" s="1"/>
  <c r="F23" i="36"/>
  <c r="F36" i="36" s="1"/>
  <c r="E23" i="36"/>
  <c r="E36" i="36" s="1"/>
  <c r="T17" i="36"/>
  <c r="V17" i="36" s="1"/>
  <c r="S17" i="36"/>
  <c r="U17" i="36" s="1"/>
  <c r="E17" i="36"/>
  <c r="T16" i="36"/>
  <c r="V16" i="36" s="1"/>
  <c r="S16" i="36"/>
  <c r="Q16" i="36"/>
  <c r="M16" i="36"/>
  <c r="I16" i="36"/>
  <c r="E16" i="36"/>
  <c r="T15" i="36"/>
  <c r="V15" i="36" s="1"/>
  <c r="S15" i="36"/>
  <c r="Q15" i="36"/>
  <c r="M15" i="36"/>
  <c r="E15" i="36"/>
  <c r="T14" i="36"/>
  <c r="V14" i="36" s="1"/>
  <c r="S14" i="36"/>
  <c r="U14" i="36" s="1"/>
  <c r="R14" i="36"/>
  <c r="N14" i="36"/>
  <c r="M14" i="36"/>
  <c r="J14" i="36"/>
  <c r="F14" i="36"/>
  <c r="E14" i="36"/>
  <c r="T13" i="36"/>
  <c r="V13" i="36" s="1"/>
  <c r="R13" i="36"/>
  <c r="N13" i="36"/>
  <c r="J13" i="36"/>
  <c r="I13" i="36"/>
  <c r="F13" i="36"/>
  <c r="E13" i="36"/>
  <c r="U13" i="36" s="1"/>
  <c r="V12" i="36"/>
  <c r="T12" i="36"/>
  <c r="S12" i="36"/>
  <c r="R12" i="36"/>
  <c r="N12" i="36"/>
  <c r="J12" i="36"/>
  <c r="I12" i="36"/>
  <c r="F12" i="36"/>
  <c r="E12" i="36"/>
  <c r="T11" i="36"/>
  <c r="S11" i="36"/>
  <c r="U11" i="36" s="1"/>
  <c r="R11" i="36"/>
  <c r="N11" i="36"/>
  <c r="J11" i="36"/>
  <c r="I11" i="36"/>
  <c r="F11" i="36"/>
  <c r="E11" i="36"/>
  <c r="T10" i="36"/>
  <c r="V10" i="36" s="1"/>
  <c r="S10" i="36"/>
  <c r="R10" i="36"/>
  <c r="N10" i="36"/>
  <c r="J10" i="36"/>
  <c r="I10" i="36"/>
  <c r="F10" i="36"/>
  <c r="E10" i="36"/>
  <c r="V9" i="36"/>
  <c r="T9" i="36"/>
  <c r="S9" i="36"/>
  <c r="R9" i="36"/>
  <c r="Q9" i="36"/>
  <c r="N9" i="36"/>
  <c r="M9" i="36"/>
  <c r="J9" i="36"/>
  <c r="I9" i="36"/>
  <c r="F9" i="36"/>
  <c r="E9" i="36"/>
  <c r="T8" i="36"/>
  <c r="V8" i="36" s="1"/>
  <c r="S8" i="36"/>
  <c r="R8" i="36"/>
  <c r="Q8" i="36"/>
  <c r="Q35" i="36" s="1"/>
  <c r="N8" i="36"/>
  <c r="M8" i="36"/>
  <c r="J8" i="36"/>
  <c r="I8" i="36"/>
  <c r="I35" i="36" s="1"/>
  <c r="F8" i="36"/>
  <c r="E8" i="36"/>
  <c r="T7" i="36"/>
  <c r="T35" i="36" s="1"/>
  <c r="S7" i="36"/>
  <c r="U7" i="36" s="1"/>
  <c r="R7" i="36"/>
  <c r="R35" i="36"/>
  <c r="Q7" i="36"/>
  <c r="N7" i="36"/>
  <c r="M7" i="36"/>
  <c r="M35" i="36" s="1"/>
  <c r="J7" i="36"/>
  <c r="J35" i="36" s="1"/>
  <c r="I7" i="36"/>
  <c r="F7" i="36"/>
  <c r="E7" i="36"/>
  <c r="E35" i="36" s="1"/>
  <c r="L31" i="35"/>
  <c r="K31" i="35"/>
  <c r="H31" i="35"/>
  <c r="G31" i="35"/>
  <c r="G32" i="35" s="1"/>
  <c r="D31" i="35"/>
  <c r="C31" i="35"/>
  <c r="L30" i="35"/>
  <c r="K32" i="35"/>
  <c r="H30" i="35"/>
  <c r="H32" i="35" s="1"/>
  <c r="D30" i="35"/>
  <c r="C32" i="35"/>
  <c r="P29" i="35"/>
  <c r="R29" i="35" s="1"/>
  <c r="O29" i="35"/>
  <c r="Q29" i="35" s="1"/>
  <c r="N29" i="35"/>
  <c r="M29" i="35"/>
  <c r="J29" i="35"/>
  <c r="I29" i="35"/>
  <c r="F29" i="35"/>
  <c r="E29" i="35"/>
  <c r="Q28" i="35"/>
  <c r="P28" i="35"/>
  <c r="R28" i="35"/>
  <c r="O28" i="35"/>
  <c r="Q27" i="35"/>
  <c r="P27" i="35"/>
  <c r="O27" i="35"/>
  <c r="N27" i="35"/>
  <c r="M27" i="35"/>
  <c r="J27" i="35"/>
  <c r="F27" i="35"/>
  <c r="P26" i="35"/>
  <c r="R26" i="35" s="1"/>
  <c r="O26" i="35"/>
  <c r="Q26" i="35" s="1"/>
  <c r="N26" i="35"/>
  <c r="M26" i="35"/>
  <c r="J26" i="35"/>
  <c r="I26" i="35"/>
  <c r="I31" i="35" s="1"/>
  <c r="F26" i="35"/>
  <c r="E26" i="35"/>
  <c r="P25" i="35"/>
  <c r="R25" i="35" s="1"/>
  <c r="O25" i="35"/>
  <c r="N25" i="35"/>
  <c r="M25" i="35"/>
  <c r="J25" i="35"/>
  <c r="I25" i="35"/>
  <c r="F25" i="35"/>
  <c r="E25" i="35"/>
  <c r="Q24" i="35"/>
  <c r="P24" i="35"/>
  <c r="O24" i="35"/>
  <c r="N24" i="35"/>
  <c r="M24" i="35"/>
  <c r="J24" i="35"/>
  <c r="I24" i="35"/>
  <c r="F24" i="35"/>
  <c r="E24" i="35"/>
  <c r="E31" i="35" s="1"/>
  <c r="P23" i="35"/>
  <c r="O23" i="35"/>
  <c r="N23" i="35"/>
  <c r="M23" i="35"/>
  <c r="M31" i="35" s="1"/>
  <c r="J23" i="35"/>
  <c r="I23" i="35"/>
  <c r="F23" i="35"/>
  <c r="R23" i="35"/>
  <c r="E23" i="35"/>
  <c r="P22" i="35"/>
  <c r="R22" i="35" s="1"/>
  <c r="O22" i="35"/>
  <c r="N22" i="35"/>
  <c r="M22" i="35"/>
  <c r="J22" i="35"/>
  <c r="I22" i="35"/>
  <c r="F22" i="35"/>
  <c r="E22" i="35"/>
  <c r="R21" i="35"/>
  <c r="P21" i="35"/>
  <c r="P31" i="35"/>
  <c r="O21" i="35"/>
  <c r="N21" i="35"/>
  <c r="N31" i="35"/>
  <c r="M21" i="35"/>
  <c r="J21" i="35"/>
  <c r="J31" i="35"/>
  <c r="I21" i="35"/>
  <c r="F21" i="35"/>
  <c r="F31" i="35"/>
  <c r="E21" i="35"/>
  <c r="P15" i="35"/>
  <c r="R15" i="35" s="1"/>
  <c r="O15" i="35"/>
  <c r="N15" i="35"/>
  <c r="M15" i="35"/>
  <c r="J15" i="35"/>
  <c r="I15" i="35"/>
  <c r="F15" i="35"/>
  <c r="E15" i="35"/>
  <c r="P14" i="35"/>
  <c r="R14" i="35" s="1"/>
  <c r="O14" i="35"/>
  <c r="Q14" i="35" s="1"/>
  <c r="N14" i="35"/>
  <c r="J14" i="35"/>
  <c r="I14" i="35"/>
  <c r="F14" i="35"/>
  <c r="E14" i="35"/>
  <c r="P13" i="35"/>
  <c r="R13" i="35" s="1"/>
  <c r="N13" i="35"/>
  <c r="J13" i="35"/>
  <c r="F13" i="35"/>
  <c r="E13" i="35"/>
  <c r="Q13" i="35" s="1"/>
  <c r="P12" i="35"/>
  <c r="R12" i="35" s="1"/>
  <c r="O12" i="35"/>
  <c r="N12" i="35"/>
  <c r="J12" i="35"/>
  <c r="F12" i="35"/>
  <c r="E12" i="35"/>
  <c r="Q11" i="35"/>
  <c r="P11" i="35"/>
  <c r="O11" i="35"/>
  <c r="N11" i="35"/>
  <c r="J11" i="35"/>
  <c r="F11" i="35"/>
  <c r="E11" i="35"/>
  <c r="P10" i="35"/>
  <c r="P30" i="35" s="1"/>
  <c r="P32" i="35" s="1"/>
  <c r="O10" i="35"/>
  <c r="N10" i="35"/>
  <c r="J10" i="35"/>
  <c r="I10" i="35"/>
  <c r="F10" i="35"/>
  <c r="E10" i="35"/>
  <c r="P9" i="35"/>
  <c r="R9" i="35"/>
  <c r="O9" i="35"/>
  <c r="N9" i="35"/>
  <c r="M9" i="35"/>
  <c r="J9" i="35"/>
  <c r="I9" i="35"/>
  <c r="F9" i="35"/>
  <c r="E9" i="35"/>
  <c r="Q9" i="35"/>
  <c r="P8" i="35"/>
  <c r="R8" i="35" s="1"/>
  <c r="O8" i="35"/>
  <c r="N8" i="35"/>
  <c r="M8" i="35"/>
  <c r="M30" i="35" s="1"/>
  <c r="J8" i="35"/>
  <c r="I8" i="35"/>
  <c r="F8" i="35"/>
  <c r="E8" i="35"/>
  <c r="Q8" i="35" s="1"/>
  <c r="P7" i="35"/>
  <c r="O7" i="35"/>
  <c r="O30" i="35" s="1"/>
  <c r="N7" i="35"/>
  <c r="N30" i="35" s="1"/>
  <c r="N32" i="35" s="1"/>
  <c r="M7" i="35"/>
  <c r="J7" i="35"/>
  <c r="I7" i="35"/>
  <c r="F7" i="35"/>
  <c r="F30" i="35" s="1"/>
  <c r="F32" i="35" s="1"/>
  <c r="E7" i="35"/>
  <c r="P35" i="34"/>
  <c r="O35" i="34"/>
  <c r="L35" i="34"/>
  <c r="K35" i="34"/>
  <c r="H35" i="34"/>
  <c r="G35" i="34"/>
  <c r="D35" i="34"/>
  <c r="C35" i="34"/>
  <c r="P34" i="34"/>
  <c r="P36" i="34" s="1"/>
  <c r="O36" i="34"/>
  <c r="L34" i="34"/>
  <c r="L36" i="34" s="1"/>
  <c r="K36" i="34"/>
  <c r="H34" i="34"/>
  <c r="H36" i="34" s="1"/>
  <c r="G36" i="34"/>
  <c r="D34" i="34"/>
  <c r="D36" i="34" s="1"/>
  <c r="C36" i="34"/>
  <c r="T33" i="34"/>
  <c r="V33" i="34" s="1"/>
  <c r="S33" i="34"/>
  <c r="U33" i="34" s="1"/>
  <c r="R33" i="34"/>
  <c r="Q33" i="34"/>
  <c r="N33" i="34"/>
  <c r="M33" i="34"/>
  <c r="J33" i="34"/>
  <c r="I33" i="34"/>
  <c r="F33" i="34"/>
  <c r="E33" i="34"/>
  <c r="T32" i="34"/>
  <c r="V32" i="34" s="1"/>
  <c r="S32" i="34"/>
  <c r="U32" i="34" s="1"/>
  <c r="T31" i="34"/>
  <c r="S31" i="34"/>
  <c r="U31" i="34" s="1"/>
  <c r="R31" i="34"/>
  <c r="Q31" i="34"/>
  <c r="N31" i="34"/>
  <c r="M31" i="34"/>
  <c r="J31" i="34"/>
  <c r="I31" i="34"/>
  <c r="F31" i="34"/>
  <c r="E31" i="34"/>
  <c r="T30" i="34"/>
  <c r="V30" i="34" s="1"/>
  <c r="S30" i="34"/>
  <c r="R30" i="34"/>
  <c r="Q30" i="34"/>
  <c r="N30" i="34"/>
  <c r="M30" i="34"/>
  <c r="J30" i="34"/>
  <c r="I30" i="34"/>
  <c r="F30" i="34"/>
  <c r="E30" i="34"/>
  <c r="T29" i="34"/>
  <c r="V29" i="34"/>
  <c r="S29" i="34"/>
  <c r="R29" i="34"/>
  <c r="Q29" i="34"/>
  <c r="N29" i="34"/>
  <c r="M29" i="34"/>
  <c r="J29" i="34"/>
  <c r="I29" i="34"/>
  <c r="F29" i="34"/>
  <c r="E29" i="34"/>
  <c r="U29" i="34" s="1"/>
  <c r="T28" i="34"/>
  <c r="V28" i="34" s="1"/>
  <c r="S28" i="34"/>
  <c r="S35" i="34" s="1"/>
  <c r="R28" i="34"/>
  <c r="Q28" i="34"/>
  <c r="N28" i="34"/>
  <c r="M28" i="34"/>
  <c r="M35" i="34" s="1"/>
  <c r="J28" i="34"/>
  <c r="I28" i="34"/>
  <c r="F28" i="34"/>
  <c r="E28" i="34"/>
  <c r="U28" i="34" s="1"/>
  <c r="T27" i="34"/>
  <c r="V27" i="34"/>
  <c r="S27" i="34"/>
  <c r="R27" i="34"/>
  <c r="Q27" i="34"/>
  <c r="N27" i="34"/>
  <c r="M27" i="34"/>
  <c r="J27" i="34"/>
  <c r="I27" i="34"/>
  <c r="F27" i="34"/>
  <c r="E27" i="34"/>
  <c r="T26" i="34"/>
  <c r="V26" i="34" s="1"/>
  <c r="S26" i="34"/>
  <c r="R26" i="34"/>
  <c r="Q26" i="34"/>
  <c r="N26" i="34"/>
  <c r="M26" i="34"/>
  <c r="J26" i="34"/>
  <c r="I26" i="34"/>
  <c r="F26" i="34"/>
  <c r="E26" i="34"/>
  <c r="T25" i="34"/>
  <c r="V25" i="34"/>
  <c r="S25" i="34"/>
  <c r="R25" i="34"/>
  <c r="Q25" i="34"/>
  <c r="N25" i="34"/>
  <c r="M25" i="34"/>
  <c r="J25" i="34"/>
  <c r="I25" i="34"/>
  <c r="F25" i="34"/>
  <c r="E25" i="34"/>
  <c r="U25" i="34" s="1"/>
  <c r="T24" i="34"/>
  <c r="S24" i="34"/>
  <c r="U24" i="34" s="1"/>
  <c r="R24" i="34"/>
  <c r="Q24" i="34"/>
  <c r="N24" i="34"/>
  <c r="M24" i="34"/>
  <c r="J24" i="34"/>
  <c r="I24" i="34"/>
  <c r="F24" i="34"/>
  <c r="E24" i="34"/>
  <c r="T23" i="34"/>
  <c r="V23" i="34" s="1"/>
  <c r="S23" i="34"/>
  <c r="R23" i="34"/>
  <c r="Q23" i="34"/>
  <c r="Q35" i="34" s="1"/>
  <c r="N23" i="34"/>
  <c r="M23" i="34"/>
  <c r="J23" i="34"/>
  <c r="I23" i="34"/>
  <c r="I35" i="34" s="1"/>
  <c r="F23" i="34"/>
  <c r="E23" i="34"/>
  <c r="T22" i="34"/>
  <c r="T35" i="34"/>
  <c r="S22" i="34"/>
  <c r="R22" i="34"/>
  <c r="R35" i="34"/>
  <c r="Q22" i="34"/>
  <c r="N22" i="34"/>
  <c r="N35" i="34"/>
  <c r="M22" i="34"/>
  <c r="J22" i="34"/>
  <c r="J35" i="34"/>
  <c r="I22" i="34"/>
  <c r="F22" i="34"/>
  <c r="F35" i="34"/>
  <c r="E22" i="34"/>
  <c r="T16" i="34"/>
  <c r="V16" i="34"/>
  <c r="S16" i="34"/>
  <c r="M16" i="34"/>
  <c r="I16" i="34"/>
  <c r="U16" i="34"/>
  <c r="E16" i="34"/>
  <c r="T15" i="34"/>
  <c r="V15" i="34" s="1"/>
  <c r="S15" i="34"/>
  <c r="Q15" i="34"/>
  <c r="M15" i="34"/>
  <c r="I15" i="34"/>
  <c r="T14" i="34"/>
  <c r="V14" i="34" s="1"/>
  <c r="S14" i="34"/>
  <c r="R14" i="34"/>
  <c r="N14" i="34"/>
  <c r="J14" i="34"/>
  <c r="I14" i="34"/>
  <c r="F14" i="34"/>
  <c r="E14" i="34"/>
  <c r="T13" i="34"/>
  <c r="V13" i="34" s="1"/>
  <c r="R13" i="34"/>
  <c r="N13" i="34"/>
  <c r="J13" i="34"/>
  <c r="F13" i="34"/>
  <c r="E13" i="34"/>
  <c r="U13" i="34" s="1"/>
  <c r="T12" i="34"/>
  <c r="V12" i="34" s="1"/>
  <c r="S12" i="34"/>
  <c r="R12" i="34"/>
  <c r="N12" i="34"/>
  <c r="J12" i="34"/>
  <c r="F12" i="34"/>
  <c r="E12" i="34"/>
  <c r="T11" i="34"/>
  <c r="S11" i="34"/>
  <c r="U11" i="34" s="1"/>
  <c r="R11" i="34"/>
  <c r="N11" i="34"/>
  <c r="J11" i="34"/>
  <c r="F11" i="34"/>
  <c r="E11" i="34"/>
  <c r="T10" i="34"/>
  <c r="V10" i="34"/>
  <c r="S10" i="34"/>
  <c r="R10" i="34"/>
  <c r="Q10" i="34"/>
  <c r="N10" i="34"/>
  <c r="M10" i="34"/>
  <c r="J10" i="34"/>
  <c r="I10" i="34"/>
  <c r="F10" i="34"/>
  <c r="E10" i="34"/>
  <c r="U10" i="34" s="1"/>
  <c r="T9" i="34"/>
  <c r="V9" i="34" s="1"/>
  <c r="S9" i="34"/>
  <c r="R9" i="34"/>
  <c r="Q9" i="34"/>
  <c r="N9" i="34"/>
  <c r="M9" i="34"/>
  <c r="J9" i="34"/>
  <c r="I9" i="34"/>
  <c r="F9" i="34"/>
  <c r="E9" i="34"/>
  <c r="T8" i="34"/>
  <c r="V8" i="34"/>
  <c r="S8" i="34"/>
  <c r="R8" i="34"/>
  <c r="Q8" i="34"/>
  <c r="N8" i="34"/>
  <c r="M8" i="34"/>
  <c r="J8" i="34"/>
  <c r="I8" i="34"/>
  <c r="F8" i="34"/>
  <c r="E8" i="34"/>
  <c r="T7" i="34"/>
  <c r="T34" i="34" s="1"/>
  <c r="T36" i="34" s="1"/>
  <c r="S7" i="34"/>
  <c r="S34" i="34" s="1"/>
  <c r="R7" i="34"/>
  <c r="Q7" i="34"/>
  <c r="N7" i="34"/>
  <c r="M7" i="34"/>
  <c r="J7" i="34"/>
  <c r="I7" i="34"/>
  <c r="F7" i="34"/>
  <c r="E7" i="34"/>
  <c r="P35" i="33"/>
  <c r="O35" i="33"/>
  <c r="L35" i="33"/>
  <c r="K35" i="33"/>
  <c r="H35" i="33"/>
  <c r="G35" i="33"/>
  <c r="D35" i="33"/>
  <c r="C35" i="33"/>
  <c r="C36" i="33" s="1"/>
  <c r="P34" i="33"/>
  <c r="P36" i="33" s="1"/>
  <c r="O36" i="33"/>
  <c r="L34" i="33"/>
  <c r="L36" i="33" s="1"/>
  <c r="H34" i="33"/>
  <c r="H36" i="33" s="1"/>
  <c r="D34" i="33"/>
  <c r="D36" i="33" s="1"/>
  <c r="T33" i="33"/>
  <c r="V33" i="33" s="1"/>
  <c r="S33" i="33"/>
  <c r="U33" i="33" s="1"/>
  <c r="R33" i="33"/>
  <c r="Q33" i="33"/>
  <c r="N33" i="33"/>
  <c r="M33" i="33"/>
  <c r="J33" i="33"/>
  <c r="I33" i="33"/>
  <c r="F33" i="33"/>
  <c r="E33" i="33"/>
  <c r="T32" i="33"/>
  <c r="V32" i="33" s="1"/>
  <c r="S32" i="33"/>
  <c r="U32" i="33" s="1"/>
  <c r="R32" i="33"/>
  <c r="Q32" i="33"/>
  <c r="N32" i="33"/>
  <c r="M32" i="33"/>
  <c r="J32" i="33"/>
  <c r="I32" i="33"/>
  <c r="F32" i="33"/>
  <c r="E32" i="33"/>
  <c r="T31" i="33"/>
  <c r="V31" i="33" s="1"/>
  <c r="S31" i="33"/>
  <c r="R31" i="33"/>
  <c r="Q31" i="33"/>
  <c r="N31" i="33"/>
  <c r="M31" i="33"/>
  <c r="J31" i="33"/>
  <c r="I31" i="33"/>
  <c r="F31" i="33"/>
  <c r="E31" i="33"/>
  <c r="T30" i="33"/>
  <c r="V30" i="33" s="1"/>
  <c r="S30" i="33"/>
  <c r="R30" i="33"/>
  <c r="Q30" i="33"/>
  <c r="N30" i="33"/>
  <c r="M30" i="33"/>
  <c r="J30" i="33"/>
  <c r="I30" i="33"/>
  <c r="F30" i="33"/>
  <c r="E30" i="33"/>
  <c r="U30" i="33" s="1"/>
  <c r="T29" i="33"/>
  <c r="S29" i="33"/>
  <c r="U29" i="33" s="1"/>
  <c r="R29" i="33"/>
  <c r="Q29" i="33"/>
  <c r="N29" i="33"/>
  <c r="M29" i="33"/>
  <c r="J29" i="33"/>
  <c r="I29" i="33"/>
  <c r="F29" i="33"/>
  <c r="E29" i="33"/>
  <c r="T28" i="33"/>
  <c r="V28" i="33" s="1"/>
  <c r="S28" i="33"/>
  <c r="U28" i="33" s="1"/>
  <c r="Q28" i="33"/>
  <c r="N28" i="33"/>
  <c r="M28" i="33"/>
  <c r="J28" i="33"/>
  <c r="I28" i="33"/>
  <c r="F28" i="33"/>
  <c r="E28" i="33"/>
  <c r="T27" i="33"/>
  <c r="V27" i="33" s="1"/>
  <c r="S27" i="33"/>
  <c r="R27" i="33"/>
  <c r="Q27" i="33"/>
  <c r="N27" i="33"/>
  <c r="M27" i="33"/>
  <c r="J27" i="33"/>
  <c r="I27" i="33"/>
  <c r="F27" i="33"/>
  <c r="E27" i="33"/>
  <c r="T26" i="33"/>
  <c r="S26" i="33"/>
  <c r="U26" i="33" s="1"/>
  <c r="R26" i="33"/>
  <c r="Q26" i="33"/>
  <c r="N26" i="33"/>
  <c r="M26" i="33"/>
  <c r="J26" i="33"/>
  <c r="J35" i="33" s="1"/>
  <c r="I26" i="33"/>
  <c r="F26" i="33"/>
  <c r="T23" i="33"/>
  <c r="V23" i="33" s="1"/>
  <c r="S23" i="33"/>
  <c r="R23" i="33"/>
  <c r="Q23" i="33"/>
  <c r="N23" i="33"/>
  <c r="M23" i="33"/>
  <c r="J23" i="33"/>
  <c r="I23" i="33"/>
  <c r="F23" i="33"/>
  <c r="E23" i="33"/>
  <c r="U23" i="33" s="1"/>
  <c r="T22" i="33"/>
  <c r="S22" i="33"/>
  <c r="U22" i="33" s="1"/>
  <c r="R22" i="33"/>
  <c r="Q22" i="33"/>
  <c r="N22" i="33"/>
  <c r="M22" i="33"/>
  <c r="J22" i="33"/>
  <c r="I22" i="33"/>
  <c r="F22" i="33"/>
  <c r="V22" i="33" s="1"/>
  <c r="E22" i="33"/>
  <c r="T21" i="33"/>
  <c r="S21" i="33"/>
  <c r="U21" i="33" s="1"/>
  <c r="R21" i="33"/>
  <c r="Q21" i="33"/>
  <c r="N21" i="33"/>
  <c r="M21" i="33"/>
  <c r="J21" i="33"/>
  <c r="I21" i="33"/>
  <c r="F21" i="33"/>
  <c r="E21" i="33"/>
  <c r="T20" i="33"/>
  <c r="V20" i="33" s="1"/>
  <c r="S20" i="33"/>
  <c r="R20" i="33"/>
  <c r="Q20" i="33"/>
  <c r="M20" i="33"/>
  <c r="J20" i="33"/>
  <c r="I20" i="33"/>
  <c r="F20" i="33"/>
  <c r="E20" i="33"/>
  <c r="T19" i="33"/>
  <c r="T35" i="33" s="1"/>
  <c r="S19" i="33"/>
  <c r="S35" i="33" s="1"/>
  <c r="R19" i="33"/>
  <c r="R35" i="33" s="1"/>
  <c r="Q19" i="33"/>
  <c r="N19" i="33"/>
  <c r="M19" i="33"/>
  <c r="M35" i="33" s="1"/>
  <c r="J19" i="33"/>
  <c r="I19" i="33"/>
  <c r="F19" i="33"/>
  <c r="F35" i="33" s="1"/>
  <c r="E19" i="33"/>
  <c r="T13" i="33"/>
  <c r="V13" i="33" s="1"/>
  <c r="S13" i="33"/>
  <c r="R13" i="33"/>
  <c r="N13" i="33"/>
  <c r="M13" i="33"/>
  <c r="J13" i="33"/>
  <c r="I13" i="33"/>
  <c r="F13" i="33"/>
  <c r="E13" i="33"/>
  <c r="T12" i="33"/>
  <c r="V12" i="33"/>
  <c r="R12" i="33"/>
  <c r="N12" i="33"/>
  <c r="J12" i="33"/>
  <c r="F12" i="33"/>
  <c r="E12" i="33"/>
  <c r="T11" i="33"/>
  <c r="R11" i="33"/>
  <c r="N11" i="33"/>
  <c r="J11" i="33"/>
  <c r="F11" i="33"/>
  <c r="T10" i="33"/>
  <c r="V10" i="33" s="1"/>
  <c r="S10" i="33"/>
  <c r="R10" i="33"/>
  <c r="Q10" i="33"/>
  <c r="N10" i="33"/>
  <c r="M10" i="33"/>
  <c r="J10" i="33"/>
  <c r="I10" i="33"/>
  <c r="F10" i="33"/>
  <c r="E10" i="33"/>
  <c r="U10" i="33" s="1"/>
  <c r="T9" i="33"/>
  <c r="V9" i="33" s="1"/>
  <c r="S9" i="33"/>
  <c r="R9" i="33"/>
  <c r="Q9" i="33"/>
  <c r="N9" i="33"/>
  <c r="M9" i="33"/>
  <c r="J9" i="33"/>
  <c r="I9" i="33"/>
  <c r="F9" i="33"/>
  <c r="E9" i="33"/>
  <c r="U9" i="33" s="1"/>
  <c r="T8" i="33"/>
  <c r="V8" i="33" s="1"/>
  <c r="S8" i="33"/>
  <c r="R8" i="33"/>
  <c r="Q8" i="33"/>
  <c r="Q34" i="33" s="1"/>
  <c r="N8" i="33"/>
  <c r="M8" i="33"/>
  <c r="J8" i="33"/>
  <c r="I8" i="33"/>
  <c r="I34" i="33" s="1"/>
  <c r="F8" i="33"/>
  <c r="E8" i="33"/>
  <c r="T7" i="33"/>
  <c r="V7" i="33" s="1"/>
  <c r="T34" i="33"/>
  <c r="S7" i="33"/>
  <c r="S34" i="33" s="1"/>
  <c r="R7" i="33"/>
  <c r="Q7" i="33"/>
  <c r="N7" i="33"/>
  <c r="N34" i="33" s="1"/>
  <c r="M7" i="33"/>
  <c r="J7" i="33"/>
  <c r="J34" i="33"/>
  <c r="J36" i="33" s="1"/>
  <c r="I7" i="33"/>
  <c r="U7" i="33"/>
  <c r="F7" i="33"/>
  <c r="F34" i="33"/>
  <c r="E7" i="33"/>
  <c r="E34" i="33" s="1"/>
  <c r="L30" i="29"/>
  <c r="K30" i="29"/>
  <c r="H30" i="29"/>
  <c r="G30" i="29"/>
  <c r="D30" i="29"/>
  <c r="C30" i="29"/>
  <c r="L29" i="29"/>
  <c r="L31" i="29" s="1"/>
  <c r="K31" i="29"/>
  <c r="H29" i="29"/>
  <c r="G31" i="29"/>
  <c r="D29" i="29"/>
  <c r="D31" i="29" s="1"/>
  <c r="C31" i="29"/>
  <c r="P28" i="29"/>
  <c r="R28" i="29" s="1"/>
  <c r="O28" i="29"/>
  <c r="Q28" i="29" s="1"/>
  <c r="N28" i="29"/>
  <c r="M28" i="29"/>
  <c r="J28" i="29"/>
  <c r="I28" i="29"/>
  <c r="F28" i="29"/>
  <c r="E28" i="29"/>
  <c r="P27" i="29"/>
  <c r="R27" i="29" s="1"/>
  <c r="O27" i="29"/>
  <c r="Q27" i="29" s="1"/>
  <c r="P26" i="29"/>
  <c r="R26" i="29" s="1"/>
  <c r="O26" i="29"/>
  <c r="Q26" i="29" s="1"/>
  <c r="N26" i="29"/>
  <c r="M26" i="29"/>
  <c r="J26" i="29"/>
  <c r="I26" i="29"/>
  <c r="F26" i="29"/>
  <c r="E26" i="29"/>
  <c r="P25" i="29"/>
  <c r="R25" i="29" s="1"/>
  <c r="O25" i="29"/>
  <c r="N25" i="29"/>
  <c r="M25" i="29"/>
  <c r="J25" i="29"/>
  <c r="I25" i="29"/>
  <c r="F25" i="29"/>
  <c r="E25" i="29"/>
  <c r="P24" i="29"/>
  <c r="R24" i="29" s="1"/>
  <c r="O24" i="29"/>
  <c r="N24" i="29"/>
  <c r="M24" i="29"/>
  <c r="J24" i="29"/>
  <c r="I24" i="29"/>
  <c r="F24" i="29"/>
  <c r="E24" i="29"/>
  <c r="P23" i="29"/>
  <c r="R23" i="29" s="1"/>
  <c r="O23" i="29"/>
  <c r="N23" i="29"/>
  <c r="M23" i="29"/>
  <c r="J23" i="29"/>
  <c r="I23" i="29"/>
  <c r="F23" i="29"/>
  <c r="E23" i="29"/>
  <c r="R22" i="29"/>
  <c r="P22" i="29"/>
  <c r="O22" i="29"/>
  <c r="Q22" i="29" s="1"/>
  <c r="N22" i="29"/>
  <c r="M22" i="29"/>
  <c r="J22" i="29"/>
  <c r="I22" i="29"/>
  <c r="F22" i="29"/>
  <c r="E22" i="29"/>
  <c r="P21" i="29"/>
  <c r="R21" i="29" s="1"/>
  <c r="O21" i="29"/>
  <c r="N21" i="29"/>
  <c r="M21" i="29"/>
  <c r="J21" i="29"/>
  <c r="I21" i="29"/>
  <c r="F21" i="29"/>
  <c r="E21" i="29"/>
  <c r="P20" i="29"/>
  <c r="P30" i="29" s="1"/>
  <c r="O20" i="29"/>
  <c r="N20" i="29"/>
  <c r="M20" i="29"/>
  <c r="M30" i="29" s="1"/>
  <c r="J20" i="29"/>
  <c r="I20" i="29"/>
  <c r="F20" i="29"/>
  <c r="E20" i="29"/>
  <c r="Q20" i="29" s="1"/>
  <c r="P14" i="29"/>
  <c r="R14" i="29"/>
  <c r="O14" i="29"/>
  <c r="Q14" i="29"/>
  <c r="N14" i="29"/>
  <c r="J14" i="29"/>
  <c r="I14" i="29"/>
  <c r="F14" i="29"/>
  <c r="P13" i="29"/>
  <c r="R13" i="29" s="1"/>
  <c r="O13" i="29"/>
  <c r="Q13" i="29" s="1"/>
  <c r="E13" i="29"/>
  <c r="R12" i="29"/>
  <c r="P12" i="29"/>
  <c r="O12" i="29"/>
  <c r="N12" i="29"/>
  <c r="J12" i="29"/>
  <c r="I12" i="29"/>
  <c r="F12" i="29"/>
  <c r="E12" i="29"/>
  <c r="P11" i="29"/>
  <c r="R11" i="29" s="1"/>
  <c r="O11" i="29"/>
  <c r="Q11" i="29" s="1"/>
  <c r="N11" i="29"/>
  <c r="J11" i="29"/>
  <c r="I11" i="29"/>
  <c r="F11" i="29"/>
  <c r="E11" i="29"/>
  <c r="P10" i="29"/>
  <c r="R10" i="29" s="1"/>
  <c r="O10" i="29"/>
  <c r="N10" i="29"/>
  <c r="J10" i="29"/>
  <c r="I10" i="29"/>
  <c r="F10" i="29"/>
  <c r="P9" i="29"/>
  <c r="R9" i="29" s="1"/>
  <c r="O9" i="29"/>
  <c r="N9" i="29"/>
  <c r="M9" i="29"/>
  <c r="J9" i="29"/>
  <c r="I9" i="29"/>
  <c r="F9" i="29"/>
  <c r="E9" i="29"/>
  <c r="R8" i="29"/>
  <c r="P8" i="29"/>
  <c r="O8" i="29"/>
  <c r="Q8" i="29" s="1"/>
  <c r="N8" i="29"/>
  <c r="M8" i="29"/>
  <c r="J8" i="29"/>
  <c r="I8" i="29"/>
  <c r="F8" i="29"/>
  <c r="E8" i="29"/>
  <c r="P7" i="29"/>
  <c r="R7" i="29" s="1"/>
  <c r="O7" i="29"/>
  <c r="Q7" i="29" s="1"/>
  <c r="N7" i="29"/>
  <c r="M7" i="29"/>
  <c r="J7" i="29"/>
  <c r="I7" i="29"/>
  <c r="F7" i="29"/>
  <c r="E7" i="29"/>
  <c r="E29" i="29" s="1"/>
  <c r="Q21" i="29"/>
  <c r="U26" i="37"/>
  <c r="R7" i="35"/>
  <c r="Q7" i="35"/>
  <c r="Q21" i="35"/>
  <c r="U22" i="34"/>
  <c r="U7" i="34"/>
  <c r="V22" i="34"/>
  <c r="V7" i="34"/>
  <c r="F36" i="37" l="1"/>
  <c r="T37" i="36"/>
  <c r="T36" i="33"/>
  <c r="M36" i="34"/>
  <c r="M37" i="34" s="1"/>
  <c r="V25" i="36"/>
  <c r="U8" i="37"/>
  <c r="M34" i="34"/>
  <c r="U18" i="37"/>
  <c r="E30" i="35"/>
  <c r="P29" i="29"/>
  <c r="P31" i="29" s="1"/>
  <c r="J29" i="29"/>
  <c r="Q9" i="29"/>
  <c r="Q29" i="29" s="1"/>
  <c r="F30" i="29"/>
  <c r="N30" i="29"/>
  <c r="R20" i="29"/>
  <c r="R30" i="29" s="1"/>
  <c r="Q23" i="29"/>
  <c r="Q30" i="29" s="1"/>
  <c r="Q24" i="29"/>
  <c r="V11" i="33"/>
  <c r="U13" i="33"/>
  <c r="N35" i="33"/>
  <c r="N36" i="33" s="1"/>
  <c r="V19" i="33"/>
  <c r="V21" i="33"/>
  <c r="F34" i="34"/>
  <c r="F36" i="34" s="1"/>
  <c r="N34" i="34"/>
  <c r="N36" i="34" s="1"/>
  <c r="U15" i="34"/>
  <c r="U27" i="34"/>
  <c r="R10" i="35"/>
  <c r="Q12" i="35"/>
  <c r="Q22" i="35"/>
  <c r="R24" i="35"/>
  <c r="R31" i="35" s="1"/>
  <c r="V7" i="36"/>
  <c r="U10" i="36"/>
  <c r="V11" i="36"/>
  <c r="U15" i="36"/>
  <c r="M36" i="36"/>
  <c r="T36" i="36"/>
  <c r="U29" i="36"/>
  <c r="U7" i="37"/>
  <c r="U34" i="37" s="1"/>
  <c r="T34" i="37"/>
  <c r="I35" i="37"/>
  <c r="V35" i="37"/>
  <c r="U24" i="37"/>
  <c r="S35" i="36"/>
  <c r="I34" i="37"/>
  <c r="Q34" i="37"/>
  <c r="Q36" i="37" s="1"/>
  <c r="Q37" i="37" s="1"/>
  <c r="Q16" i="29"/>
  <c r="J37" i="36"/>
  <c r="U9" i="36"/>
  <c r="O30" i="29"/>
  <c r="Q25" i="29"/>
  <c r="H31" i="29"/>
  <c r="R34" i="33"/>
  <c r="R36" i="33" s="1"/>
  <c r="U8" i="33"/>
  <c r="U34" i="33" s="1"/>
  <c r="Q35" i="33"/>
  <c r="Q36" i="33" s="1"/>
  <c r="Q37" i="33" s="1"/>
  <c r="U20" i="33"/>
  <c r="V26" i="33"/>
  <c r="U9" i="34"/>
  <c r="V11" i="34"/>
  <c r="U14" i="34"/>
  <c r="E35" i="34"/>
  <c r="U23" i="34"/>
  <c r="V24" i="34"/>
  <c r="U26" i="34"/>
  <c r="U30" i="34"/>
  <c r="V31" i="34"/>
  <c r="J30" i="35"/>
  <c r="J32" i="35" s="1"/>
  <c r="O31" i="35"/>
  <c r="Q23" i="35"/>
  <c r="D32" i="35"/>
  <c r="L32" i="35"/>
  <c r="K33" i="35" s="1"/>
  <c r="N35" i="36"/>
  <c r="U8" i="36"/>
  <c r="U35" i="36" s="1"/>
  <c r="U12" i="36"/>
  <c r="N36" i="36"/>
  <c r="I36" i="36"/>
  <c r="V26" i="36"/>
  <c r="U28" i="36"/>
  <c r="U31" i="36"/>
  <c r="V32" i="36"/>
  <c r="J34" i="37"/>
  <c r="U10" i="37"/>
  <c r="V11" i="37"/>
  <c r="V34" i="37" s="1"/>
  <c r="V36" i="37" s="1"/>
  <c r="E35" i="37"/>
  <c r="J35" i="37"/>
  <c r="Q35" i="37"/>
  <c r="U22" i="37"/>
  <c r="U35" i="37" s="1"/>
  <c r="U36" i="37" s="1"/>
  <c r="U37" i="37" s="1"/>
  <c r="V31" i="37"/>
  <c r="U19" i="36"/>
  <c r="Q17" i="35"/>
  <c r="I34" i="34"/>
  <c r="I36" i="34" s="1"/>
  <c r="I37" i="34" s="1"/>
  <c r="Q34" i="34"/>
  <c r="Q36" i="34" s="1"/>
  <c r="Q37" i="34" s="1"/>
  <c r="U15" i="33"/>
  <c r="M34" i="33"/>
  <c r="M36" i="33" s="1"/>
  <c r="I30" i="35"/>
  <c r="I32" i="35" s="1"/>
  <c r="I33" i="35" s="1"/>
  <c r="Q17" i="29"/>
  <c r="M29" i="29"/>
  <c r="M31" i="29" s="1"/>
  <c r="M32" i="29" s="1"/>
  <c r="I35" i="33"/>
  <c r="I36" i="33" s="1"/>
  <c r="I37" i="33" s="1"/>
  <c r="R37" i="36"/>
  <c r="M37" i="36"/>
  <c r="E34" i="34"/>
  <c r="E36" i="34" s="1"/>
  <c r="E37" i="34" s="1"/>
  <c r="S35" i="37"/>
  <c r="S36" i="37" s="1"/>
  <c r="S37" i="37" s="1"/>
  <c r="Q12" i="29"/>
  <c r="I30" i="29"/>
  <c r="V35" i="34"/>
  <c r="F29" i="29"/>
  <c r="F31" i="29" s="1"/>
  <c r="N29" i="29"/>
  <c r="N31" i="29" s="1"/>
  <c r="Q10" i="29"/>
  <c r="J30" i="29"/>
  <c r="S36" i="33"/>
  <c r="U19" i="33"/>
  <c r="U27" i="33"/>
  <c r="U35" i="33" s="1"/>
  <c r="V29" i="33"/>
  <c r="U31" i="33"/>
  <c r="J34" i="34"/>
  <c r="J36" i="34" s="1"/>
  <c r="R34" i="34"/>
  <c r="R36" i="34" s="1"/>
  <c r="U8" i="34"/>
  <c r="U12" i="34"/>
  <c r="U34" i="34" s="1"/>
  <c r="E32" i="35"/>
  <c r="M32" i="35"/>
  <c r="Q10" i="35"/>
  <c r="Q30" i="35" s="1"/>
  <c r="R11" i="35"/>
  <c r="R30" i="35" s="1"/>
  <c r="R32" i="35" s="1"/>
  <c r="Q15" i="35"/>
  <c r="Q25" i="35"/>
  <c r="R27" i="35"/>
  <c r="Q37" i="36"/>
  <c r="F35" i="36"/>
  <c r="F37" i="36" s="1"/>
  <c r="U16" i="36"/>
  <c r="U25" i="36"/>
  <c r="U27" i="36"/>
  <c r="U30" i="36"/>
  <c r="U9" i="37"/>
  <c r="M35" i="37"/>
  <c r="R35" i="37"/>
  <c r="U28" i="37"/>
  <c r="U30" i="37"/>
  <c r="U20" i="36"/>
  <c r="U21" i="36"/>
  <c r="Q18" i="35"/>
  <c r="U17" i="37"/>
  <c r="M34" i="37"/>
  <c r="M36" i="37" s="1"/>
  <c r="M37" i="37" s="1"/>
  <c r="U16" i="33"/>
  <c r="U17" i="33"/>
  <c r="Q15" i="29"/>
  <c r="O29" i="29"/>
  <c r="O31" i="29" s="1"/>
  <c r="O32" i="29" s="1"/>
  <c r="I29" i="29"/>
  <c r="I31" i="29" s="1"/>
  <c r="E30" i="29"/>
  <c r="E31" i="29" s="1"/>
  <c r="C32" i="29"/>
  <c r="R29" i="29"/>
  <c r="R31" i="29" s="1"/>
  <c r="G32" i="29"/>
  <c r="K32" i="29"/>
  <c r="V34" i="33"/>
  <c r="F36" i="33"/>
  <c r="E35" i="33"/>
  <c r="C37" i="33"/>
  <c r="O37" i="33"/>
  <c r="K36" i="33"/>
  <c r="K37" i="33" s="1"/>
  <c r="E36" i="33"/>
  <c r="G36" i="33"/>
  <c r="G37" i="33" s="1"/>
  <c r="S37" i="33"/>
  <c r="R36" i="37"/>
  <c r="E36" i="37"/>
  <c r="E37" i="37" s="1"/>
  <c r="T35" i="37"/>
  <c r="T36" i="37"/>
  <c r="I36" i="37"/>
  <c r="K36" i="37"/>
  <c r="K37" i="37" s="1"/>
  <c r="U16" i="37"/>
  <c r="C37" i="37"/>
  <c r="G37" i="37"/>
  <c r="O37" i="37"/>
  <c r="U17" i="34"/>
  <c r="U18" i="34"/>
  <c r="C37" i="34"/>
  <c r="U19" i="34"/>
  <c r="U20" i="34"/>
  <c r="V34" i="34"/>
  <c r="V36" i="34" s="1"/>
  <c r="S36" i="34"/>
  <c r="S37" i="34" s="1"/>
  <c r="K37" i="34"/>
  <c r="G37" i="34"/>
  <c r="O37" i="34"/>
  <c r="G33" i="35"/>
  <c r="O32" i="35"/>
  <c r="O33" i="35" s="1"/>
  <c r="C33" i="35"/>
  <c r="Q16" i="35"/>
  <c r="E33" i="35"/>
  <c r="M33" i="35"/>
  <c r="Q38" i="36"/>
  <c r="V36" i="36"/>
  <c r="I37" i="36"/>
  <c r="I38" i="36" s="1"/>
  <c r="U23" i="36"/>
  <c r="V35" i="36"/>
  <c r="V37" i="36" s="1"/>
  <c r="O37" i="36"/>
  <c r="U18" i="36"/>
  <c r="E37" i="36"/>
  <c r="E38" i="36" s="1"/>
  <c r="S37" i="36"/>
  <c r="S38" i="36" s="1"/>
  <c r="C38" i="36"/>
  <c r="K38" i="36"/>
  <c r="G38" i="36"/>
  <c r="O38" i="36"/>
  <c r="Q31" i="29" l="1"/>
  <c r="Q32" i="29" s="1"/>
  <c r="I32" i="29"/>
  <c r="U36" i="34"/>
  <c r="U37" i="34" s="1"/>
  <c r="M37" i="33"/>
  <c r="U36" i="33"/>
  <c r="U36" i="36"/>
  <c r="Q31" i="35"/>
  <c r="Q32" i="35" s="1"/>
  <c r="Q33" i="35" s="1"/>
  <c r="V35" i="33"/>
  <c r="J31" i="29"/>
  <c r="E32" i="29"/>
  <c r="J36" i="37"/>
  <c r="I37" i="37" s="1"/>
  <c r="U35" i="34"/>
  <c r="E37" i="33"/>
  <c r="V36" i="33"/>
  <c r="N37" i="36"/>
  <c r="M38" i="36" s="1"/>
  <c r="U37" i="36"/>
  <c r="U38" i="36" s="1"/>
  <c r="U37" i="33" l="1"/>
</calcChain>
</file>

<file path=xl/sharedStrings.xml><?xml version="1.0" encoding="utf-8"?>
<sst xmlns="http://schemas.openxmlformats.org/spreadsheetml/2006/main" count="526" uniqueCount="84">
  <si>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</si>
  <si>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</si>
  <si>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</si>
  <si>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</si>
  <si>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</si>
  <si>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</si>
  <si>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</si>
  <si>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</si>
  <si>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</si>
  <si>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</si>
  <si>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</si>
  <si>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</si>
  <si>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</si>
  <si>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Демократија и људска права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</si>
  <si>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</si>
  <si>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</si>
  <si>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</si>
  <si>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</si>
  <si>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</si>
  <si>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</si>
  <si>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</si>
  <si>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</si>
  <si>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Практична настава</t>
  </si>
  <si>
    <t>Струка: ЕКОНОМИЈА, ПРАВО И ТРГОВИНА</t>
  </si>
  <si>
    <t>Право</t>
  </si>
  <si>
    <t>Економија</t>
  </si>
  <si>
    <t>Књиговодство</t>
  </si>
  <si>
    <t>Пословна информатика</t>
  </si>
  <si>
    <t>Монетарна економија и банкарство</t>
  </si>
  <si>
    <t>Статистика</t>
  </si>
  <si>
    <t>Привредна математика</t>
  </si>
  <si>
    <t>Познавање робе</t>
  </si>
  <si>
    <t>Економика трговине</t>
  </si>
  <si>
    <t>Трговинско пословање</t>
  </si>
  <si>
    <t>Трговачка математика</t>
  </si>
  <si>
    <t>Занимање: ТРГОВАЦ</t>
  </si>
  <si>
    <t>Други страни језик</t>
  </si>
  <si>
    <t>Изборни предмет</t>
  </si>
  <si>
    <t>Остали облици наставе**</t>
  </si>
  <si>
    <t>Географија</t>
  </si>
  <si>
    <t>Латински језик</t>
  </si>
  <si>
    <t>Социологија и Филозофија</t>
  </si>
  <si>
    <t>Пословна комуникација</t>
  </si>
  <si>
    <t>Пословна комуникција</t>
  </si>
  <si>
    <t>Економска географија</t>
  </si>
  <si>
    <t xml:space="preserve">Књиговодство </t>
  </si>
  <si>
    <t>Канцеларијско пословање</t>
  </si>
  <si>
    <t>Финансијска математика</t>
  </si>
  <si>
    <t>Банкарска обука</t>
  </si>
  <si>
    <t>Банкарско право</t>
  </si>
  <si>
    <t>Менаџмент</t>
  </si>
  <si>
    <t>Банкарске процедуре</t>
  </si>
  <si>
    <t>Пројекат седмица ***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</si>
  <si>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</si>
  <si>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</si>
  <si>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Планиране Годишњим програмом рада школе у складу са законом.</t>
  </si>
  <si>
    <t>Страни језик **</t>
  </si>
  <si>
    <t>Историја **</t>
  </si>
  <si>
    <t>Право **</t>
  </si>
  <si>
    <t>Економија **</t>
  </si>
  <si>
    <t>Монетарна економија и банкарство **</t>
  </si>
  <si>
    <t>Остали облици наставе ***</t>
  </si>
  <si>
    <t>Пројекат седмице ****</t>
  </si>
  <si>
    <t>Информатика **</t>
  </si>
  <si>
    <t>Књиговодство **</t>
  </si>
  <si>
    <t>Познавање робе **</t>
  </si>
  <si>
    <t>Трговинско пословање **</t>
  </si>
  <si>
    <t>Пословна информатика **</t>
  </si>
  <si>
    <t>Математика**</t>
  </si>
  <si>
    <t>Занимање: БАНКАРСКИ ТЕХНИЧАР - ШКОЛСКА 2017-18</t>
  </si>
  <si>
    <t>Страни језик**</t>
  </si>
  <si>
    <t>Економија**</t>
  </si>
  <si>
    <t xml:space="preserve">Банкарско пословање </t>
  </si>
  <si>
    <t>Маркетинг</t>
  </si>
  <si>
    <t>Занимање: ЕКОНОМСКИ ТЕХНИЧАР - ШКОЛСКА 2017-18</t>
  </si>
  <si>
    <t>Занимање: ПОСЛОВНИ СЕКРЕТАР - ШКОЛСКА 2017-18</t>
  </si>
  <si>
    <t>Занимање: ПОСЛОВНО-ПРАВНИ ТЕХНИЧАР- ШКОЛСКА 2017-18</t>
  </si>
  <si>
    <t>Занимање: ТРГОВАЧКИ ТЕХНИЧАР - ШКОЛСКА 2017-18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</si>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</sst>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Protection="1"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3" fillId="0" borderId="17" xfId="0" applyFont="1" applyBorder="1" applyProtection="1"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23" xfId="0" applyFont="1" applyBorder="1" applyProtection="1"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7" xfId="0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left" wrapText="1"/>
      <protection locked="0"/>
    </xf>
    <xf numFmtId="1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5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Normal="100" workbookViewId="0">
      <selection activeCell="J29" sqref="J29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22" t="s">
        <v>23</v>
      </c>
      <c r="B1" s="123"/>
      <c r="C1" s="123"/>
      <c r="D1" s="123"/>
      <c r="E1" s="123"/>
      <c r="F1" s="123"/>
      <c r="G1" s="123"/>
    </row>
    <row r="2" spans="1:24" ht="15" customHeight="1" x14ac:dyDescent="0.2">
      <c r="A2" s="124" t="s">
        <v>76</v>
      </c>
      <c r="B2" s="125"/>
      <c r="C2" s="125"/>
      <c r="D2" s="125"/>
      <c r="E2" s="125"/>
      <c r="F2" s="125"/>
      <c r="G2" s="125"/>
    </row>
    <row r="3" spans="1:24" ht="15" customHeight="1" thickBot="1" x14ac:dyDescent="0.25">
      <c r="A3" s="56"/>
      <c r="B3" s="57"/>
    </row>
    <row r="4" spans="1:24" ht="15" customHeight="1" thickTop="1" x14ac:dyDescent="0.2">
      <c r="A4" s="126" t="s">
        <v>0</v>
      </c>
      <c r="B4" s="127"/>
      <c r="C4" s="130" t="s">
        <v>1</v>
      </c>
      <c r="D4" s="131"/>
      <c r="E4" s="131"/>
      <c r="F4" s="132"/>
      <c r="G4" s="133" t="s">
        <v>2</v>
      </c>
      <c r="H4" s="131"/>
      <c r="I4" s="131"/>
      <c r="J4" s="131"/>
      <c r="K4" s="130" t="s">
        <v>3</v>
      </c>
      <c r="L4" s="131"/>
      <c r="M4" s="131"/>
      <c r="N4" s="132"/>
      <c r="O4" s="133" t="s">
        <v>4</v>
      </c>
      <c r="P4" s="131"/>
      <c r="Q4" s="131"/>
      <c r="R4" s="131"/>
      <c r="S4" s="134" t="s">
        <v>5</v>
      </c>
      <c r="T4" s="135"/>
      <c r="U4" s="135"/>
      <c r="V4" s="136"/>
      <c r="W4" s="4"/>
      <c r="X4" s="4"/>
    </row>
    <row r="5" spans="1:24" ht="15" customHeight="1" x14ac:dyDescent="0.2">
      <c r="A5" s="128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37" t="s">
        <v>6</v>
      </c>
      <c r="P5" s="114"/>
      <c r="Q5" s="115" t="s">
        <v>7</v>
      </c>
      <c r="R5" s="137"/>
      <c r="S5" s="113" t="s">
        <v>6</v>
      </c>
      <c r="T5" s="114"/>
      <c r="U5" s="115" t="s">
        <v>7</v>
      </c>
      <c r="V5" s="116"/>
      <c r="W5" s="4"/>
      <c r="X5" s="4"/>
    </row>
    <row r="6" spans="1:24" ht="15" customHeight="1" thickBot="1" x14ac:dyDescent="0.25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1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5" customHeight="1" x14ac:dyDescent="0.2">
      <c r="A7" s="58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70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6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8">
        <v>2</v>
      </c>
      <c r="B8" s="50" t="s">
        <v>56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8">
        <f t="shared" ref="S8:S17" si="0">IF(C8+G8+K8+O8&gt;0,C8+G8+K8+O8, " ")</f>
        <v>8</v>
      </c>
      <c r="T8" s="30" t="str">
        <f t="shared" ref="T8:T17" si="1">IF(D8+H8+L8+P8&gt;0, D8+H8+L8+P8, " ")</f>
        <v xml:space="preserve"> </v>
      </c>
      <c r="U8" s="30">
        <f t="shared" ref="U8:V17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8">
        <v>3</v>
      </c>
      <c r="B9" s="50" t="s">
        <v>15</v>
      </c>
      <c r="C9" s="37">
        <v>2</v>
      </c>
      <c r="D9" s="38"/>
      <c r="E9" s="30">
        <f t="shared" ref="E9:F17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4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6" si="6">IF(O9&gt;0,O9*32, " ")</f>
        <v>64</v>
      </c>
      <c r="R9" s="31" t="str">
        <f t="shared" si="6"/>
        <v xml:space="preserve"> </v>
      </c>
      <c r="S9" s="68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8">
        <v>4</v>
      </c>
      <c r="B10" s="51" t="s">
        <v>16</v>
      </c>
      <c r="C10" s="37">
        <v>2</v>
      </c>
      <c r="D10" s="38"/>
      <c r="E10" s="30">
        <f t="shared" si="3"/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62"/>
      <c r="L10" s="38"/>
      <c r="M10" s="30" t="str">
        <f t="shared" si="5"/>
        <v xml:space="preserve"> </v>
      </c>
      <c r="N10" s="31" t="str">
        <f t="shared" si="5"/>
        <v xml:space="preserve"> </v>
      </c>
      <c r="O10" s="41"/>
      <c r="P10" s="38"/>
      <c r="Q10" s="30" t="str">
        <f t="shared" si="6"/>
        <v xml:space="preserve"> </v>
      </c>
      <c r="R10" s="31" t="str">
        <f t="shared" si="6"/>
        <v xml:space="preserve"> </v>
      </c>
      <c r="S10" s="68">
        <f t="shared" si="0"/>
        <v>4</v>
      </c>
      <c r="T10" s="30" t="str">
        <f t="shared" si="1"/>
        <v xml:space="preserve"> </v>
      </c>
      <c r="U10" s="30">
        <f t="shared" si="2"/>
        <v>136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8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8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8">
        <v>6</v>
      </c>
      <c r="B12" s="50" t="s">
        <v>57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>
        <v>2</v>
      </c>
      <c r="H12" s="38"/>
      <c r="I12" s="30">
        <f t="shared" si="4"/>
        <v>68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8">
        <f t="shared" si="0"/>
        <v>4</v>
      </c>
      <c r="T12" s="30" t="str">
        <f t="shared" si="1"/>
        <v xml:space="preserve"> </v>
      </c>
      <c r="U12" s="30">
        <f t="shared" si="2"/>
        <v>136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8">
        <v>7</v>
      </c>
      <c r="B13" s="50" t="s">
        <v>78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8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8">
        <v>8</v>
      </c>
      <c r="B14" s="36" t="s">
        <v>39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65"/>
      <c r="H14" s="38"/>
      <c r="I14" s="64"/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8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8">
        <v>9</v>
      </c>
      <c r="B15" s="36" t="s">
        <v>42</v>
      </c>
      <c r="C15" s="37"/>
      <c r="D15" s="38"/>
      <c r="E15" s="30" t="str">
        <f t="shared" si="3"/>
        <v xml:space="preserve"> </v>
      </c>
      <c r="F15" s="31"/>
      <c r="G15" s="38"/>
      <c r="H15" s="38"/>
      <c r="I15" s="30"/>
      <c r="J15" s="31"/>
      <c r="K15" s="37">
        <v>2</v>
      </c>
      <c r="L15" s="38"/>
      <c r="M15" s="30">
        <f t="shared" si="5"/>
        <v>68</v>
      </c>
      <c r="N15" s="31"/>
      <c r="O15" s="41"/>
      <c r="P15" s="38"/>
      <c r="Q15" s="30" t="str">
        <f t="shared" si="6"/>
        <v xml:space="preserve"> </v>
      </c>
      <c r="R15" s="31"/>
      <c r="S15" s="68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8">
        <v>10</v>
      </c>
      <c r="B16" s="36" t="s">
        <v>41</v>
      </c>
      <c r="C16" s="37"/>
      <c r="D16" s="38"/>
      <c r="E16" s="30" t="str">
        <f t="shared" si="3"/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37"/>
      <c r="L16" s="38"/>
      <c r="M16" s="30" t="str">
        <f>IF(K16&gt;0,K16*34, " ")</f>
        <v xml:space="preserve"> </v>
      </c>
      <c r="N16" s="31"/>
      <c r="O16" s="41">
        <v>2</v>
      </c>
      <c r="P16" s="38"/>
      <c r="Q16" s="30">
        <f t="shared" si="6"/>
        <v>64</v>
      </c>
      <c r="R16" s="31"/>
      <c r="S16" s="68">
        <f t="shared" si="0"/>
        <v>2</v>
      </c>
      <c r="T16" s="30" t="str">
        <f t="shared" si="1"/>
        <v xml:space="preserve"> </v>
      </c>
      <c r="U16" s="30">
        <f t="shared" si="2"/>
        <v>64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8">
        <v>11</v>
      </c>
      <c r="B17" s="36" t="s">
        <v>40</v>
      </c>
      <c r="C17" s="37">
        <v>2</v>
      </c>
      <c r="D17" s="38"/>
      <c r="E17" s="30">
        <f t="shared" si="3"/>
        <v>68</v>
      </c>
      <c r="F17" s="31"/>
      <c r="G17" s="38"/>
      <c r="H17" s="38"/>
      <c r="I17" s="30"/>
      <c r="J17" s="31"/>
      <c r="K17" s="37"/>
      <c r="L17" s="38"/>
      <c r="M17" s="30"/>
      <c r="N17" s="31"/>
      <c r="O17" s="41"/>
      <c r="P17" s="38"/>
      <c r="Q17" s="30"/>
      <c r="R17" s="31"/>
      <c r="S17" s="68">
        <f t="shared" si="0"/>
        <v>2</v>
      </c>
      <c r="T17" s="30" t="str">
        <f t="shared" si="1"/>
        <v xml:space="preserve"> </v>
      </c>
      <c r="U17" s="30">
        <f t="shared" si="2"/>
        <v>68</v>
      </c>
      <c r="V17" s="31" t="str">
        <f t="shared" si="2"/>
        <v xml:space="preserve"> </v>
      </c>
      <c r="W17" s="9"/>
      <c r="X17" s="9"/>
    </row>
    <row r="18" spans="1:24" ht="15" customHeight="1" x14ac:dyDescent="0.2">
      <c r="A18" s="58">
        <v>12</v>
      </c>
      <c r="B18" s="39" t="s">
        <v>36</v>
      </c>
      <c r="C18" s="37">
        <v>2</v>
      </c>
      <c r="D18" s="38"/>
      <c r="E18" s="30">
        <f t="shared" ref="E18:E20" si="7">IF(C18&gt;0,C18*34, " ")</f>
        <v>68</v>
      </c>
      <c r="F18" s="31" t="str">
        <f t="shared" ref="F18" si="8">IF(D18&gt;0,D18*34, " ")</f>
        <v xml:space="preserve"> </v>
      </c>
      <c r="G18" s="38">
        <v>2</v>
      </c>
      <c r="H18" s="38"/>
      <c r="I18" s="30">
        <f t="shared" ref="I18:I20" si="9">IF(G18&gt;0,G18*34, " ")</f>
        <v>68</v>
      </c>
      <c r="J18" s="31" t="str">
        <f t="shared" ref="J18" si="10">IF(H18&gt;0,H18*34, " ")</f>
        <v xml:space="preserve"> </v>
      </c>
      <c r="K18" s="37">
        <v>2</v>
      </c>
      <c r="L18" s="38"/>
      <c r="M18" s="30">
        <f t="shared" ref="M18:M21" si="11">IF(K18&gt;0,K18*34, " ")</f>
        <v>68</v>
      </c>
      <c r="N18" s="31" t="str">
        <f t="shared" ref="N18" si="12">IF(L18&gt;0,L18*34, " ")</f>
        <v xml:space="preserve"> </v>
      </c>
      <c r="O18" s="41">
        <v>2</v>
      </c>
      <c r="P18" s="38"/>
      <c r="Q18" s="30">
        <f t="shared" ref="Q18:Q21" si="13">IF(O18&gt;0,O18*32, " ")</f>
        <v>64</v>
      </c>
      <c r="R18" s="31" t="str">
        <f t="shared" ref="R18" si="14">IF(P18&gt;0,P18*32, " ")</f>
        <v xml:space="preserve"> </v>
      </c>
      <c r="S18" s="83">
        <f t="shared" ref="S18" si="15">IF(C18+G18+K18+O18&gt;0,C18+G18+K18+O18, " ")</f>
        <v>8</v>
      </c>
      <c r="T18" s="30" t="str">
        <f t="shared" ref="T18" si="16">IF(D18+H18+L18+P18&gt;0, D18+H18+L18+P18, " ")</f>
        <v xml:space="preserve"> </v>
      </c>
      <c r="U18" s="30">
        <f t="shared" ref="U18:U20" si="17">IF(S18&lt;&gt;" ", (IF(E18&lt;&gt;" ", E18, 0)+IF(I18&lt;&gt;" ", I18, 0)+IF(M18&lt;&gt;" ", M18, 0)+IF(Q18&lt;&gt;" ", Q18, 0)), " ")</f>
        <v>268</v>
      </c>
      <c r="V18" s="31" t="str">
        <f t="shared" ref="V18" si="18"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5" customHeight="1" x14ac:dyDescent="0.2">
      <c r="A19" s="58">
        <v>13</v>
      </c>
      <c r="B19" s="49" t="s">
        <v>79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0">
        <f t="shared" ref="S19:S20" si="19">C19+G19+K19+O19</f>
        <v>4</v>
      </c>
      <c r="T19" s="32"/>
      <c r="U19" s="32">
        <f t="shared" si="17"/>
        <v>134</v>
      </c>
      <c r="V19" s="60"/>
      <c r="W19" s="9"/>
      <c r="X19" s="9"/>
    </row>
    <row r="20" spans="1:24" ht="15" customHeight="1" x14ac:dyDescent="0.2">
      <c r="A20" s="58">
        <v>14</v>
      </c>
      <c r="B20" s="107" t="s">
        <v>80</v>
      </c>
      <c r="C20" s="37">
        <v>1</v>
      </c>
      <c r="D20" s="38"/>
      <c r="E20" s="30">
        <f t="shared" si="7"/>
        <v>34</v>
      </c>
      <c r="F20" s="31"/>
      <c r="G20" s="38">
        <v>1</v>
      </c>
      <c r="H20" s="38"/>
      <c r="I20" s="30">
        <f t="shared" si="9"/>
        <v>34</v>
      </c>
      <c r="J20" s="31"/>
      <c r="K20" s="37"/>
      <c r="L20" s="38"/>
      <c r="M20" s="30" t="str">
        <f t="shared" si="11"/>
        <v xml:space="preserve"> </v>
      </c>
      <c r="N20" s="31"/>
      <c r="O20" s="41"/>
      <c r="P20" s="38"/>
      <c r="Q20" s="30" t="str">
        <f t="shared" si="13"/>
        <v xml:space="preserve"> </v>
      </c>
      <c r="R20" s="31"/>
      <c r="S20" s="68">
        <f t="shared" si="19"/>
        <v>2</v>
      </c>
      <c r="T20" s="105"/>
      <c r="U20" s="30">
        <f t="shared" si="17"/>
        <v>68</v>
      </c>
      <c r="V20" s="106"/>
      <c r="W20" s="9"/>
      <c r="X20" s="9"/>
    </row>
    <row r="21" spans="1:24" ht="15" customHeight="1" thickBot="1" x14ac:dyDescent="0.25">
      <c r="A21" s="58">
        <v>15</v>
      </c>
      <c r="B21" s="36" t="s">
        <v>81</v>
      </c>
      <c r="C21" s="37"/>
      <c r="D21" s="38"/>
      <c r="E21" s="30" t="str">
        <f>IF(C21&gt;0,C21*34, " ")</f>
        <v xml:space="preserve"> </v>
      </c>
      <c r="F21" s="31"/>
      <c r="G21" s="38"/>
      <c r="H21" s="38"/>
      <c r="I21" s="30"/>
      <c r="J21" s="31"/>
      <c r="K21" s="37">
        <v>1</v>
      </c>
      <c r="L21" s="38"/>
      <c r="M21" s="30">
        <f t="shared" si="11"/>
        <v>34</v>
      </c>
      <c r="N21" s="31"/>
      <c r="O21" s="41">
        <v>1</v>
      </c>
      <c r="P21" s="38"/>
      <c r="Q21" s="30">
        <f t="shared" si="13"/>
        <v>32</v>
      </c>
      <c r="R21" s="31"/>
      <c r="S21" s="76">
        <f>C21+G21+K21+O21</f>
        <v>2</v>
      </c>
      <c r="T21" s="75">
        <f>D21+H21+L21+P21</f>
        <v>0</v>
      </c>
      <c r="U21" s="75">
        <f>IF(S21&lt;&gt;" ", (IF(E21&lt;&gt;" ", E21, 0)+IF(I21&lt;&gt;" ", I21, 0)+IF(M21&lt;&gt;" ", M21, 0)+IF(Q21&lt;&gt;" ", Q21, 0)), " ")</f>
        <v>66</v>
      </c>
      <c r="V21" s="69">
        <f>IF(T21&lt;&gt;" ", (IF(F21&lt;&gt;" ", F21, 0)+IF(J21&lt;&gt;" ", J21, 0)+IF(N21&lt;&gt;" ", N21, 0)+IF(R21&lt;&gt;" ", R21, 0)), " ")</f>
        <v>0</v>
      </c>
      <c r="W21" s="9"/>
      <c r="X21" s="9"/>
    </row>
    <row r="22" spans="1:24" ht="15" customHeight="1" thickBot="1" x14ac:dyDescent="0.25">
      <c r="A22" s="144" t="s">
        <v>17</v>
      </c>
      <c r="B22" s="145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5" customHeight="1" x14ac:dyDescent="0.2">
      <c r="A23" s="58">
        <v>1</v>
      </c>
      <c r="B23" s="33" t="s">
        <v>58</v>
      </c>
      <c r="C23" s="42">
        <v>2</v>
      </c>
      <c r="D23" s="43"/>
      <c r="E23" s="28">
        <f>IF(C23&gt;0,C23*34, " ")</f>
        <v>68</v>
      </c>
      <c r="F23" s="29" t="str">
        <f>IF(D23&gt;0,D23*34, " ")</f>
        <v xml:space="preserve"> </v>
      </c>
      <c r="G23" s="43">
        <v>4</v>
      </c>
      <c r="H23" s="43"/>
      <c r="I23" s="28">
        <v>136</v>
      </c>
      <c r="J23" s="29" t="str">
        <f>IF(H23&gt;0,H23*34, " ")</f>
        <v xml:space="preserve"> </v>
      </c>
      <c r="K23" s="47">
        <v>2</v>
      </c>
      <c r="L23" s="48"/>
      <c r="M23" s="28">
        <f>IF(K23&gt;0,K23*34, " ")</f>
        <v>68</v>
      </c>
      <c r="N23" s="29" t="str">
        <f>IF(L23&gt;0,L23*34, " ")</f>
        <v xml:space="preserve"> </v>
      </c>
      <c r="O23" s="45">
        <v>4</v>
      </c>
      <c r="P23" s="61"/>
      <c r="Q23" s="28">
        <f>IF(O23&gt;0, O23*32, " ")</f>
        <v>128</v>
      </c>
      <c r="R23" s="29" t="str">
        <f>IF(P23&gt;0,P23*32, " ")</f>
        <v xml:space="preserve"> </v>
      </c>
      <c r="S23" s="70">
        <f>IF(C23+G23+K23+O23&gt;0,C23+G23+K23+O23, " ")</f>
        <v>12</v>
      </c>
      <c r="T23" s="32" t="str">
        <f>IF(D23+H23+L23+P23&gt;0, D23+H23+L23+P23, " ")</f>
        <v xml:space="preserve"> </v>
      </c>
      <c r="U23" s="32">
        <f>IF(S23&lt;&gt;" ", (IF(E23&lt;&gt;" ", E23, 0)+IF(I23&lt;&gt;" ", I23, 0)+IF(M23&lt;&gt;" ", M23, 0)+IF(Q23&lt;&gt;" ", Q23, 0)), " ")</f>
        <v>400</v>
      </c>
      <c r="V23" s="60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 x14ac:dyDescent="0.2">
      <c r="A24" s="58">
        <v>2</v>
      </c>
      <c r="B24" s="36" t="s">
        <v>59</v>
      </c>
      <c r="C24" s="44">
        <v>2</v>
      </c>
      <c r="D24" s="45"/>
      <c r="E24" s="30">
        <f>IF(C24&gt;0,C24*34, " ")</f>
        <v>68</v>
      </c>
      <c r="F24" s="31" t="str">
        <f>IF(D24&gt;0,D24*34, " ")</f>
        <v xml:space="preserve"> </v>
      </c>
      <c r="G24" s="45">
        <v>4</v>
      </c>
      <c r="H24" s="45"/>
      <c r="I24" s="30">
        <f>IF(G24&gt;0,G24*34, " ")</f>
        <v>136</v>
      </c>
      <c r="J24" s="31" t="str">
        <f>IF(H24&gt;0,H24*34, " ")</f>
        <v xml:space="preserve"> </v>
      </c>
      <c r="K24" s="44">
        <v>2</v>
      </c>
      <c r="L24" s="45"/>
      <c r="M24" s="30">
        <f>IF(K24&gt;0,K24*34, " ")</f>
        <v>68</v>
      </c>
      <c r="N24" s="31" t="str">
        <f>IF(L24&gt;0,L24*34, " ")</f>
        <v xml:space="preserve"> </v>
      </c>
      <c r="O24" s="45"/>
      <c r="P24" s="45"/>
      <c r="Q24" s="30" t="str">
        <f>IF(O24&gt;0,O24*34, " ")</f>
        <v xml:space="preserve"> </v>
      </c>
      <c r="R24" s="31" t="str">
        <f>IF(P24&gt;0,P24*34, " ")</f>
        <v xml:space="preserve"> </v>
      </c>
      <c r="S24" s="68">
        <f t="shared" ref="S24:S34" si="20">IF(C24+G24+K24+O24&gt;0,C24+G24+K24+O24, " ")</f>
        <v>8</v>
      </c>
      <c r="T24" s="30" t="str">
        <f t="shared" ref="T24:T34" si="21">IF(D24+H24+L24+P24&gt;0, D24+H24+L24+P24, " ")</f>
        <v xml:space="preserve"> </v>
      </c>
      <c r="U24" s="30">
        <f t="shared" ref="U24:V34" si="22">IF(S24&lt;&gt;" ", (IF(E24&lt;&gt;" ", E24, 0)+IF(I24&lt;&gt;" ", I24, 0)+IF(M24&lt;&gt;" ", M24, 0)+IF(Q24&lt;&gt;" ", Q24, 0)), " ")</f>
        <v>272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8">
        <v>3</v>
      </c>
      <c r="B25" s="36" t="s">
        <v>26</v>
      </c>
      <c r="C25" s="44">
        <v>2</v>
      </c>
      <c r="D25" s="45">
        <v>2</v>
      </c>
      <c r="E25" s="30">
        <f t="shared" ref="E25:F34" si="23">IF(C25&gt;0,C25*34, " ")</f>
        <v>68</v>
      </c>
      <c r="F25" s="31">
        <f t="shared" si="23"/>
        <v>68</v>
      </c>
      <c r="G25" s="45">
        <v>2</v>
      </c>
      <c r="H25" s="45">
        <v>2</v>
      </c>
      <c r="I25" s="30">
        <f t="shared" ref="I25:J34" si="24">IF(G25&gt;0,G25*34, " ")</f>
        <v>68</v>
      </c>
      <c r="J25" s="31">
        <f t="shared" si="24"/>
        <v>68</v>
      </c>
      <c r="K25" s="44">
        <v>2</v>
      </c>
      <c r="L25" s="104">
        <v>2</v>
      </c>
      <c r="M25" s="30">
        <f t="shared" ref="M25:N34" si="25">IF(K25&gt;0,K25*34, " ")</f>
        <v>68</v>
      </c>
      <c r="N25" s="31">
        <f t="shared" si="25"/>
        <v>68</v>
      </c>
      <c r="O25" s="45">
        <v>2</v>
      </c>
      <c r="P25" s="61"/>
      <c r="Q25" s="30">
        <f t="shared" ref="Q25:R34" si="26">IF(O25&gt;0,O25*32, " ")</f>
        <v>64</v>
      </c>
      <c r="R25" s="31" t="str">
        <f t="shared" si="26"/>
        <v xml:space="preserve"> </v>
      </c>
      <c r="S25" s="68">
        <f t="shared" si="20"/>
        <v>8</v>
      </c>
      <c r="T25" s="30">
        <f t="shared" si="21"/>
        <v>6</v>
      </c>
      <c r="U25" s="30">
        <f t="shared" si="22"/>
        <v>268</v>
      </c>
      <c r="V25" s="31">
        <f t="shared" si="22"/>
        <v>204</v>
      </c>
      <c r="W25" s="9"/>
      <c r="X25" s="9"/>
    </row>
    <row r="26" spans="1:24" ht="15" customHeight="1" x14ac:dyDescent="0.2">
      <c r="A26" s="58">
        <v>4</v>
      </c>
      <c r="B26" s="51" t="s">
        <v>27</v>
      </c>
      <c r="C26" s="37"/>
      <c r="D26" s="38"/>
      <c r="E26" s="30" t="str">
        <f t="shared" si="23"/>
        <v xml:space="preserve"> </v>
      </c>
      <c r="F26" s="31" t="str">
        <f t="shared" si="23"/>
        <v xml:space="preserve"> </v>
      </c>
      <c r="G26" s="38"/>
      <c r="H26" s="38">
        <v>2</v>
      </c>
      <c r="I26" s="30" t="str">
        <f t="shared" si="24"/>
        <v xml:space="preserve"> </v>
      </c>
      <c r="J26" s="31">
        <f t="shared" si="24"/>
        <v>68</v>
      </c>
      <c r="K26" s="37"/>
      <c r="L26" s="38">
        <v>2</v>
      </c>
      <c r="M26" s="30" t="str">
        <f t="shared" si="25"/>
        <v xml:space="preserve"> </v>
      </c>
      <c r="N26" s="31">
        <f t="shared" si="25"/>
        <v>68</v>
      </c>
      <c r="O26" s="41"/>
      <c r="P26" s="38"/>
      <c r="Q26" s="30" t="str">
        <f t="shared" si="26"/>
        <v xml:space="preserve"> </v>
      </c>
      <c r="R26" s="31" t="str">
        <f t="shared" si="26"/>
        <v xml:space="preserve"> </v>
      </c>
      <c r="S26" s="68" t="str">
        <f t="shared" si="20"/>
        <v xml:space="preserve"> </v>
      </c>
      <c r="T26" s="30">
        <f t="shared" si="21"/>
        <v>4</v>
      </c>
      <c r="U26" s="30" t="str">
        <f t="shared" si="22"/>
        <v xml:space="preserve"> </v>
      </c>
      <c r="V26" s="31">
        <f t="shared" si="22"/>
        <v>136</v>
      </c>
      <c r="W26" s="9"/>
      <c r="X26" s="9"/>
    </row>
    <row r="27" spans="1:24" ht="15" customHeight="1" x14ac:dyDescent="0.2">
      <c r="A27" s="58">
        <v>5</v>
      </c>
      <c r="B27" s="51" t="s">
        <v>30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62">
        <v>2</v>
      </c>
      <c r="L27" s="38"/>
      <c r="M27" s="30">
        <f t="shared" si="25"/>
        <v>68</v>
      </c>
      <c r="N27" s="31" t="str">
        <f t="shared" si="25"/>
        <v xml:space="preserve"> </v>
      </c>
      <c r="O27" s="41"/>
      <c r="P27" s="38"/>
      <c r="Q27" s="30" t="str">
        <f t="shared" si="26"/>
        <v xml:space="preserve"> </v>
      </c>
      <c r="R27" s="31" t="str">
        <f t="shared" si="26"/>
        <v xml:space="preserve"> </v>
      </c>
      <c r="S27" s="68">
        <f t="shared" si="20"/>
        <v>2</v>
      </c>
      <c r="T27" s="30" t="str">
        <f t="shared" si="21"/>
        <v xml:space="preserve"> </v>
      </c>
      <c r="U27" s="30">
        <f t="shared" si="22"/>
        <v>68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8">
        <v>6</v>
      </c>
      <c r="B28" s="36" t="s">
        <v>60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>
        <v>2</v>
      </c>
      <c r="L28" s="45"/>
      <c r="M28" s="30">
        <f t="shared" si="25"/>
        <v>68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8">
        <f t="shared" si="20"/>
        <v>4</v>
      </c>
      <c r="T28" s="30" t="str">
        <f t="shared" si="21"/>
        <v xml:space="preserve"> </v>
      </c>
      <c r="U28" s="30">
        <f t="shared" si="22"/>
        <v>132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8">
        <v>7</v>
      </c>
      <c r="B29" s="36" t="s">
        <v>29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>
        <v>2</v>
      </c>
      <c r="P29" s="45"/>
      <c r="Q29" s="30">
        <f>IF(O29&gt;0,O29*32, " ")</f>
        <v>64</v>
      </c>
      <c r="R29" s="31" t="str">
        <f>IF(P29&gt;0,P29*32, " ")</f>
        <v xml:space="preserve"> </v>
      </c>
      <c r="S29" s="68">
        <f t="shared" si="20"/>
        <v>2</v>
      </c>
      <c r="T29" s="30" t="str">
        <f t="shared" si="21"/>
        <v xml:space="preserve"> </v>
      </c>
      <c r="U29" s="30">
        <f t="shared" si="22"/>
        <v>64</v>
      </c>
      <c r="V29" s="31" t="str">
        <f t="shared" si="22"/>
        <v xml:space="preserve"> </v>
      </c>
      <c r="W29" s="9"/>
      <c r="X29" s="9"/>
    </row>
    <row r="30" spans="1:24" ht="15" customHeight="1" x14ac:dyDescent="0.2">
      <c r="A30" s="58">
        <v>8</v>
      </c>
      <c r="B30" s="36" t="s">
        <v>73</v>
      </c>
      <c r="C30" s="44">
        <v>1</v>
      </c>
      <c r="D30" s="45"/>
      <c r="E30" s="30">
        <f>IF(C30&gt;0,C30*34, " ")</f>
        <v>34</v>
      </c>
      <c r="F30" s="31" t="str">
        <f>IF(D30&gt;0,D30*34, " ")</f>
        <v xml:space="preserve"> </v>
      </c>
      <c r="G30" s="45">
        <v>1</v>
      </c>
      <c r="H30" s="45"/>
      <c r="I30" s="30">
        <f>IF(G30&gt;0,G30*34, " ")</f>
        <v>34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68">
        <f>IF(C30+G30+K30+O30&gt;0,C30+G30+K30+O30, " ")</f>
        <v>2</v>
      </c>
      <c r="T30" s="30" t="str">
        <f>IF(D30+H30+L30+P30&gt;0, D30+H30+L30+P30, " ")</f>
        <v xml:space="preserve"> </v>
      </c>
      <c r="U30" s="30">
        <f>IF(S30&lt;&gt;" ", (IF(E30&lt;&gt;" ", E30, 0)+IF(I30&lt;&gt;" ", I30, 0)+IF(M30&lt;&gt;" ", M30, 0)+IF(Q30&lt;&gt;" ", Q30, 0)), " ")</f>
        <v>68</v>
      </c>
      <c r="V30" s="31" t="str">
        <f>IF(T30&lt;&gt;" ", (IF(F30&lt;&gt;" ", F30, 0)+IF(J30&lt;&gt;" ", J30, 0)+IF(N30&lt;&gt;" ", N30, 0)+IF(R30&lt;&gt;" ", R30, 0)), " ")</f>
        <v xml:space="preserve"> </v>
      </c>
      <c r="W30" s="9"/>
      <c r="X30" s="9"/>
    </row>
    <row r="31" spans="1:24" ht="15" customHeight="1" x14ac:dyDescent="0.2">
      <c r="A31" s="58">
        <v>9</v>
      </c>
      <c r="B31" s="36" t="s">
        <v>37</v>
      </c>
      <c r="C31" s="44"/>
      <c r="D31" s="45"/>
      <c r="E31" s="30" t="str">
        <f t="shared" si="23"/>
        <v xml:space="preserve"> </v>
      </c>
      <c r="F31" s="31" t="str">
        <f t="shared" si="23"/>
        <v xml:space="preserve"> </v>
      </c>
      <c r="G31" s="45"/>
      <c r="H31" s="45"/>
      <c r="I31" s="30" t="str">
        <f t="shared" si="24"/>
        <v xml:space="preserve"> </v>
      </c>
      <c r="J31" s="31" t="str">
        <f t="shared" si="24"/>
        <v xml:space="preserve"> </v>
      </c>
      <c r="K31" s="44"/>
      <c r="L31" s="45"/>
      <c r="M31" s="30" t="str">
        <f t="shared" si="25"/>
        <v xml:space="preserve"> </v>
      </c>
      <c r="N31" s="31" t="str">
        <f t="shared" si="25"/>
        <v xml:space="preserve"> </v>
      </c>
      <c r="O31" s="45">
        <v>2</v>
      </c>
      <c r="P31" s="45"/>
      <c r="Q31" s="30">
        <f t="shared" si="26"/>
        <v>64</v>
      </c>
      <c r="R31" s="31" t="str">
        <f t="shared" si="26"/>
        <v xml:space="preserve"> </v>
      </c>
      <c r="S31" s="68">
        <f t="shared" si="20"/>
        <v>2</v>
      </c>
      <c r="T31" s="30" t="str">
        <f t="shared" si="21"/>
        <v xml:space="preserve"> </v>
      </c>
      <c r="U31" s="30">
        <f t="shared" si="22"/>
        <v>64</v>
      </c>
      <c r="V31" s="31" t="str">
        <f t="shared" si="22"/>
        <v xml:space="preserve"> </v>
      </c>
      <c r="W31" s="9"/>
      <c r="X31" s="9"/>
    </row>
    <row r="32" spans="1:24" ht="15" customHeight="1" x14ac:dyDescent="0.2">
      <c r="A32" s="58">
        <v>10</v>
      </c>
      <c r="B32" s="36" t="s">
        <v>22</v>
      </c>
      <c r="C32" s="44"/>
      <c r="D32" s="45">
        <v>2</v>
      </c>
      <c r="E32" s="30" t="str">
        <f t="shared" si="23"/>
        <v xml:space="preserve"> </v>
      </c>
      <c r="F32" s="31">
        <f t="shared" si="23"/>
        <v>68</v>
      </c>
      <c r="G32" s="45"/>
      <c r="H32" s="45">
        <v>2</v>
      </c>
      <c r="I32" s="30" t="str">
        <f t="shared" si="24"/>
        <v xml:space="preserve"> </v>
      </c>
      <c r="J32" s="31">
        <f t="shared" si="24"/>
        <v>68</v>
      </c>
      <c r="K32" s="44"/>
      <c r="L32" s="45">
        <v>2</v>
      </c>
      <c r="M32" s="30" t="str">
        <f t="shared" si="25"/>
        <v xml:space="preserve"> </v>
      </c>
      <c r="N32" s="31">
        <f t="shared" si="25"/>
        <v>68</v>
      </c>
      <c r="O32" s="45"/>
      <c r="P32" s="45">
        <v>6</v>
      </c>
      <c r="Q32" s="30" t="str">
        <f t="shared" si="26"/>
        <v xml:space="preserve"> </v>
      </c>
      <c r="R32" s="31">
        <f t="shared" si="26"/>
        <v>192</v>
      </c>
      <c r="S32" s="68" t="str">
        <f t="shared" si="20"/>
        <v xml:space="preserve"> </v>
      </c>
      <c r="T32" s="30">
        <f t="shared" si="21"/>
        <v>12</v>
      </c>
      <c r="U32" s="30" t="str">
        <f t="shared" si="22"/>
        <v xml:space="preserve"> </v>
      </c>
      <c r="V32" s="31">
        <f t="shared" si="22"/>
        <v>396</v>
      </c>
      <c r="W32" s="9"/>
      <c r="X32" s="9"/>
    </row>
    <row r="33" spans="1:24" ht="15" customHeight="1" x14ac:dyDescent="0.2">
      <c r="A33" s="59"/>
      <c r="B33" s="36" t="s">
        <v>61</v>
      </c>
      <c r="C33" s="44"/>
      <c r="D33" s="45"/>
      <c r="E33" s="30"/>
      <c r="F33" s="31"/>
      <c r="G33" s="45"/>
      <c r="H33" s="45"/>
      <c r="I33" s="30"/>
      <c r="J33" s="31"/>
      <c r="K33" s="44"/>
      <c r="L33" s="45"/>
      <c r="M33" s="30"/>
      <c r="N33" s="31"/>
      <c r="O33" s="45"/>
      <c r="P33" s="45"/>
      <c r="Q33" s="30"/>
      <c r="R33" s="31"/>
      <c r="S33" s="68" t="str">
        <f t="shared" si="20"/>
        <v xml:space="preserve"> </v>
      </c>
      <c r="T33" s="30" t="str">
        <f t="shared" si="21"/>
        <v xml:space="preserve"> </v>
      </c>
      <c r="U33" s="30" t="str">
        <f t="shared" si="22"/>
        <v xml:space="preserve"> </v>
      </c>
      <c r="V33" s="31" t="str">
        <f t="shared" si="22"/>
        <v xml:space="preserve"> </v>
      </c>
      <c r="W33" s="9"/>
      <c r="X33" s="9"/>
    </row>
    <row r="34" spans="1:24" ht="15" customHeight="1" thickBot="1" x14ac:dyDescent="0.25">
      <c r="A34" s="59"/>
      <c r="B34" s="36" t="s">
        <v>62</v>
      </c>
      <c r="C34" s="44"/>
      <c r="D34" s="45"/>
      <c r="E34" s="30" t="str">
        <f t="shared" si="23"/>
        <v xml:space="preserve"> </v>
      </c>
      <c r="F34" s="31" t="str">
        <f t="shared" si="23"/>
        <v xml:space="preserve"> </v>
      </c>
      <c r="G34" s="45"/>
      <c r="H34" s="45"/>
      <c r="I34" s="30" t="str">
        <f t="shared" si="24"/>
        <v xml:space="preserve"> </v>
      </c>
      <c r="J34" s="31" t="str">
        <f t="shared" si="24"/>
        <v xml:space="preserve"> </v>
      </c>
      <c r="K34" s="44"/>
      <c r="L34" s="45"/>
      <c r="M34" s="30" t="str">
        <f t="shared" si="25"/>
        <v xml:space="preserve"> </v>
      </c>
      <c r="N34" s="31" t="str">
        <f t="shared" si="25"/>
        <v xml:space="preserve"> </v>
      </c>
      <c r="O34" s="45"/>
      <c r="P34" s="45"/>
      <c r="Q34" s="30" t="str">
        <f t="shared" si="26"/>
        <v xml:space="preserve"> </v>
      </c>
      <c r="R34" s="69" t="str">
        <f t="shared" si="26"/>
        <v xml:space="preserve"> </v>
      </c>
      <c r="S34" s="74" t="str">
        <f t="shared" si="20"/>
        <v xml:space="preserve"> </v>
      </c>
      <c r="T34" s="75" t="str">
        <f t="shared" si="21"/>
        <v xml:space="preserve"> </v>
      </c>
      <c r="U34" s="75" t="str">
        <f t="shared" si="22"/>
        <v xml:space="preserve"> </v>
      </c>
      <c r="V34" s="69" t="str">
        <f t="shared" si="22"/>
        <v xml:space="preserve"> </v>
      </c>
      <c r="W34" s="9"/>
      <c r="X34" s="9"/>
    </row>
    <row r="35" spans="1:24" ht="15" customHeight="1" thickBot="1" x14ac:dyDescent="0.25">
      <c r="A35" s="146" t="s">
        <v>18</v>
      </c>
      <c r="B35" s="147"/>
      <c r="C35" s="89">
        <f>SUM(C7:C19)</f>
        <v>18</v>
      </c>
      <c r="D35" s="15">
        <f t="shared" ref="D35:V35" si="27">SUM(D7:D21)</f>
        <v>2</v>
      </c>
      <c r="E35" s="108">
        <f>SUM(E7:E19)</f>
        <v>612</v>
      </c>
      <c r="F35" s="16">
        <f t="shared" si="27"/>
        <v>68</v>
      </c>
      <c r="G35" s="89">
        <f>SUM(G7:G19)</f>
        <v>14</v>
      </c>
      <c r="H35" s="15">
        <f t="shared" si="27"/>
        <v>0</v>
      </c>
      <c r="I35" s="108">
        <f>SUM(I7:I19)</f>
        <v>476</v>
      </c>
      <c r="J35" s="16">
        <f t="shared" si="27"/>
        <v>0</v>
      </c>
      <c r="K35" s="89">
        <f>SUM(K7:K19)</f>
        <v>14</v>
      </c>
      <c r="L35" s="15">
        <f t="shared" si="27"/>
        <v>0</v>
      </c>
      <c r="M35" s="108">
        <f>SUM(M7:M19)</f>
        <v>476</v>
      </c>
      <c r="N35" s="16">
        <f t="shared" si="27"/>
        <v>0</v>
      </c>
      <c r="O35" s="89">
        <f>SUM(O7:O20)</f>
        <v>12</v>
      </c>
      <c r="P35" s="15">
        <f t="shared" si="27"/>
        <v>0</v>
      </c>
      <c r="Q35" s="108">
        <f>SUM(Q7:Q20)</f>
        <v>384</v>
      </c>
      <c r="R35" s="16">
        <f t="shared" si="27"/>
        <v>0</v>
      </c>
      <c r="S35" s="93">
        <f>SUM(S7:S19)</f>
        <v>58</v>
      </c>
      <c r="T35" s="66">
        <f t="shared" si="27"/>
        <v>2</v>
      </c>
      <c r="U35" s="109">
        <f>SUM(U7:U19)</f>
        <v>1948</v>
      </c>
      <c r="V35" s="67">
        <f t="shared" si="27"/>
        <v>68</v>
      </c>
      <c r="W35" s="9"/>
      <c r="X35" s="9"/>
    </row>
    <row r="36" spans="1:24" ht="15" customHeight="1" thickBot="1" x14ac:dyDescent="0.25">
      <c r="A36" s="148" t="s">
        <v>19</v>
      </c>
      <c r="B36" s="149"/>
      <c r="C36" s="17">
        <f t="shared" ref="C36:V36" si="28">SUM(C23:C34)</f>
        <v>7</v>
      </c>
      <c r="D36" s="18">
        <f t="shared" si="28"/>
        <v>4</v>
      </c>
      <c r="E36" s="18">
        <f t="shared" si="28"/>
        <v>238</v>
      </c>
      <c r="F36" s="19">
        <f t="shared" si="28"/>
        <v>136</v>
      </c>
      <c r="G36" s="17">
        <f t="shared" si="28"/>
        <v>11</v>
      </c>
      <c r="H36" s="18">
        <f t="shared" si="28"/>
        <v>6</v>
      </c>
      <c r="I36" s="18">
        <f t="shared" si="28"/>
        <v>374</v>
      </c>
      <c r="J36" s="19">
        <f t="shared" si="28"/>
        <v>204</v>
      </c>
      <c r="K36" s="17">
        <f t="shared" si="28"/>
        <v>10</v>
      </c>
      <c r="L36" s="18">
        <f t="shared" si="28"/>
        <v>6</v>
      </c>
      <c r="M36" s="18">
        <f t="shared" si="28"/>
        <v>340</v>
      </c>
      <c r="N36" s="19">
        <f t="shared" si="28"/>
        <v>204</v>
      </c>
      <c r="O36" s="17">
        <f t="shared" si="28"/>
        <v>12</v>
      </c>
      <c r="P36" s="18">
        <f t="shared" si="28"/>
        <v>6</v>
      </c>
      <c r="Q36" s="18">
        <f t="shared" si="28"/>
        <v>384</v>
      </c>
      <c r="R36" s="19">
        <f t="shared" si="28"/>
        <v>192</v>
      </c>
      <c r="S36" s="17">
        <f t="shared" si="28"/>
        <v>40</v>
      </c>
      <c r="T36" s="18">
        <f t="shared" si="28"/>
        <v>22</v>
      </c>
      <c r="U36" s="18">
        <f t="shared" si="28"/>
        <v>1336</v>
      </c>
      <c r="V36" s="19">
        <f t="shared" si="28"/>
        <v>736</v>
      </c>
      <c r="W36" s="20"/>
      <c r="X36" s="20"/>
    </row>
    <row r="37" spans="1:24" ht="15" customHeight="1" thickTop="1" thickBot="1" x14ac:dyDescent="0.25">
      <c r="A37" s="138" t="s">
        <v>20</v>
      </c>
      <c r="B37" s="139"/>
      <c r="C37" s="21">
        <f>C35+C36</f>
        <v>25</v>
      </c>
      <c r="D37" s="22">
        <f t="shared" ref="D37:V37" si="29">D35+D36</f>
        <v>6</v>
      </c>
      <c r="E37" s="22">
        <f t="shared" si="29"/>
        <v>850</v>
      </c>
      <c r="F37" s="23">
        <f t="shared" si="29"/>
        <v>204</v>
      </c>
      <c r="G37" s="21">
        <f t="shared" si="29"/>
        <v>25</v>
      </c>
      <c r="H37" s="22">
        <f t="shared" si="29"/>
        <v>6</v>
      </c>
      <c r="I37" s="22">
        <f t="shared" si="29"/>
        <v>850</v>
      </c>
      <c r="J37" s="23">
        <f t="shared" si="29"/>
        <v>204</v>
      </c>
      <c r="K37" s="21">
        <f t="shared" si="29"/>
        <v>24</v>
      </c>
      <c r="L37" s="22">
        <f t="shared" si="29"/>
        <v>6</v>
      </c>
      <c r="M37" s="22">
        <f t="shared" si="29"/>
        <v>816</v>
      </c>
      <c r="N37" s="23">
        <f t="shared" si="29"/>
        <v>204</v>
      </c>
      <c r="O37" s="21">
        <f t="shared" si="29"/>
        <v>24</v>
      </c>
      <c r="P37" s="22">
        <f t="shared" si="29"/>
        <v>6</v>
      </c>
      <c r="Q37" s="22">
        <f t="shared" si="29"/>
        <v>768</v>
      </c>
      <c r="R37" s="23">
        <f t="shared" si="29"/>
        <v>192</v>
      </c>
      <c r="S37" s="21">
        <f t="shared" si="29"/>
        <v>98</v>
      </c>
      <c r="T37" s="22">
        <f t="shared" si="29"/>
        <v>24</v>
      </c>
      <c r="U37" s="22">
        <f t="shared" si="29"/>
        <v>3284</v>
      </c>
      <c r="V37" s="23">
        <f t="shared" si="29"/>
        <v>804</v>
      </c>
      <c r="W37" s="24"/>
      <c r="X37" s="24"/>
    </row>
    <row r="38" spans="1:24" ht="15" customHeight="1" thickTop="1" thickBot="1" x14ac:dyDescent="0.25">
      <c r="A38" s="140"/>
      <c r="B38" s="141"/>
      <c r="C38" s="119">
        <f>C37+D37</f>
        <v>31</v>
      </c>
      <c r="D38" s="120"/>
      <c r="E38" s="117">
        <f>E37+F37</f>
        <v>1054</v>
      </c>
      <c r="F38" s="118"/>
      <c r="G38" s="119">
        <f>G37+H37</f>
        <v>31</v>
      </c>
      <c r="H38" s="120"/>
      <c r="I38" s="117">
        <f>I37+J37</f>
        <v>1054</v>
      </c>
      <c r="J38" s="118"/>
      <c r="K38" s="119">
        <f>K37+L37</f>
        <v>30</v>
      </c>
      <c r="L38" s="120"/>
      <c r="M38" s="117">
        <f>M37+N37</f>
        <v>1020</v>
      </c>
      <c r="N38" s="118"/>
      <c r="O38" s="119">
        <f>O37+P37</f>
        <v>30</v>
      </c>
      <c r="P38" s="120"/>
      <c r="Q38" s="117">
        <f>Q37+R37</f>
        <v>960</v>
      </c>
      <c r="R38" s="118"/>
      <c r="S38" s="119">
        <f>S37+T37</f>
        <v>122</v>
      </c>
      <c r="T38" s="120"/>
      <c r="U38" s="117">
        <f>U37+V37</f>
        <v>4088</v>
      </c>
      <c r="V38" s="118"/>
      <c r="W38" s="24"/>
      <c r="X38" s="24"/>
    </row>
    <row r="39" spans="1:24" ht="15" customHeight="1" thickTop="1" x14ac:dyDescent="0.2">
      <c r="A39" s="25"/>
      <c r="B39" s="54"/>
      <c r="C39" s="26"/>
      <c r="D39" s="26"/>
      <c r="E39" s="26"/>
      <c r="F39" s="26"/>
      <c r="G39" s="26"/>
      <c r="H39" s="26"/>
      <c r="I39" s="26"/>
      <c r="J39" s="55"/>
      <c r="K39" s="26"/>
      <c r="L39" s="26"/>
      <c r="M39" s="26"/>
      <c r="N39" s="26"/>
      <c r="O39" s="26"/>
      <c r="P39" s="26"/>
      <c r="Q39" s="26"/>
      <c r="R39" s="26"/>
      <c r="S39" s="26"/>
      <c r="T39" s="9"/>
      <c r="U39" s="26"/>
      <c r="V39" s="9"/>
      <c r="W39" s="9"/>
      <c r="X39" s="9"/>
    </row>
    <row r="40" spans="1:24" ht="33.950000000000003" customHeight="1" x14ac:dyDescent="0.2">
      <c r="B40" s="121" t="s">
        <v>82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1:24" ht="15" customHeight="1" x14ac:dyDescent="0.2">
      <c r="B41" s="54" t="s">
        <v>53</v>
      </c>
    </row>
    <row r="42" spans="1:24" ht="15" customHeight="1" x14ac:dyDescent="0.2">
      <c r="B42" s="54" t="s">
        <v>54</v>
      </c>
    </row>
    <row r="43" spans="1:24" ht="15" customHeight="1" x14ac:dyDescent="0.2">
      <c r="B43" s="55" t="s">
        <v>55</v>
      </c>
    </row>
    <row r="44" spans="1:24" ht="15" customHeight="1" x14ac:dyDescent="0.2"/>
  </sheetData>
  <mergeCells count="34">
    <mergeCell ref="M38:N38"/>
    <mergeCell ref="O38:P38"/>
    <mergeCell ref="K4:N4"/>
    <mergeCell ref="O4:R4"/>
    <mergeCell ref="S4:V4"/>
    <mergeCell ref="C5:D5"/>
    <mergeCell ref="E5:F5"/>
    <mergeCell ref="G5:H5"/>
    <mergeCell ref="I5:J5"/>
    <mergeCell ref="U5:V5"/>
    <mergeCell ref="O5:P5"/>
    <mergeCell ref="Q5:R5"/>
    <mergeCell ref="S5:T5"/>
    <mergeCell ref="A1:G1"/>
    <mergeCell ref="A2:G2"/>
    <mergeCell ref="A4:B5"/>
    <mergeCell ref="C4:F4"/>
    <mergeCell ref="G4:J4"/>
    <mergeCell ref="K5:L5"/>
    <mergeCell ref="M5:N5"/>
    <mergeCell ref="Q38:R38"/>
    <mergeCell ref="S38:T38"/>
    <mergeCell ref="B40:V40"/>
    <mergeCell ref="G38:H38"/>
    <mergeCell ref="U38:V38"/>
    <mergeCell ref="A37:B38"/>
    <mergeCell ref="C38:D38"/>
    <mergeCell ref="E38:F38"/>
    <mergeCell ref="A6:B6"/>
    <mergeCell ref="A22:B22"/>
    <mergeCell ref="A35:B35"/>
    <mergeCell ref="A36:B36"/>
    <mergeCell ref="I38:J38"/>
    <mergeCell ref="K38:L38"/>
  </mergeCells>
  <printOptions horizontalCentered="1" verticalCentered="1"/>
  <pageMargins left="0.2" right="0.2" top="0.2" bottom="0.2" header="0" footer="0"/>
  <pageSetup paperSize="9" scale="9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Normal="100" workbookViewId="0">
      <selection activeCell="B39" sqref="B39:V39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22" t="s">
        <v>23</v>
      </c>
      <c r="B1" s="123"/>
      <c r="C1" s="123"/>
      <c r="D1" s="123"/>
      <c r="E1" s="123"/>
      <c r="F1" s="123"/>
      <c r="G1" s="123"/>
    </row>
    <row r="2" spans="1:24" ht="15" customHeight="1" x14ac:dyDescent="0.2">
      <c r="A2" s="124" t="s">
        <v>74</v>
      </c>
      <c r="B2" s="125"/>
      <c r="C2" s="125"/>
      <c r="D2" s="125"/>
      <c r="E2" s="125"/>
      <c r="F2" s="125"/>
      <c r="G2" s="125"/>
    </row>
    <row r="3" spans="1:24" ht="15" customHeight="1" thickBot="1" x14ac:dyDescent="0.25">
      <c r="A3" s="56"/>
      <c r="B3" s="57"/>
    </row>
    <row r="4" spans="1:24" ht="15" customHeight="1" thickTop="1" x14ac:dyDescent="0.2">
      <c r="A4" s="126" t="s">
        <v>0</v>
      </c>
      <c r="B4" s="127"/>
      <c r="C4" s="130" t="s">
        <v>1</v>
      </c>
      <c r="D4" s="131"/>
      <c r="E4" s="131"/>
      <c r="F4" s="132"/>
      <c r="G4" s="133" t="s">
        <v>2</v>
      </c>
      <c r="H4" s="131"/>
      <c r="I4" s="131"/>
      <c r="J4" s="131"/>
      <c r="K4" s="130" t="s">
        <v>3</v>
      </c>
      <c r="L4" s="131"/>
      <c r="M4" s="131"/>
      <c r="N4" s="132"/>
      <c r="O4" s="133" t="s">
        <v>4</v>
      </c>
      <c r="P4" s="131"/>
      <c r="Q4" s="131"/>
      <c r="R4" s="131"/>
      <c r="S4" s="134" t="s">
        <v>5</v>
      </c>
      <c r="T4" s="135"/>
      <c r="U4" s="135"/>
      <c r="V4" s="136"/>
      <c r="W4" s="4"/>
      <c r="X4" s="4"/>
    </row>
    <row r="5" spans="1:24" ht="15" customHeight="1" x14ac:dyDescent="0.2">
      <c r="A5" s="128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37" t="s">
        <v>6</v>
      </c>
      <c r="P5" s="114"/>
      <c r="Q5" s="115" t="s">
        <v>7</v>
      </c>
      <c r="R5" s="137"/>
      <c r="S5" s="113" t="s">
        <v>6</v>
      </c>
      <c r="T5" s="114"/>
      <c r="U5" s="115" t="s">
        <v>7</v>
      </c>
      <c r="V5" s="116"/>
      <c r="W5" s="4"/>
      <c r="X5" s="4"/>
    </row>
    <row r="6" spans="1:24" ht="15" customHeight="1" thickBot="1" x14ac:dyDescent="0.25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1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5" customHeight="1" x14ac:dyDescent="0.2">
      <c r="A7" s="58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70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77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8">
        <v>2</v>
      </c>
      <c r="B8" s="50" t="s">
        <v>56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8">
        <f t="shared" ref="S8:S16" si="0">IF(C8+G8+K8+O8&gt;0,C8+G8+K8+O8, " ")</f>
        <v>8</v>
      </c>
      <c r="T8" s="30" t="str">
        <f t="shared" ref="T8:T16" si="1">IF(D8+H8+L8+P8&gt;0, D8+H8+L8+P8, " ")</f>
        <v xml:space="preserve"> </v>
      </c>
      <c r="U8" s="30">
        <f t="shared" ref="U8:V16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8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6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5" si="6">IF(O9&gt;0,O9*32, " ")</f>
        <v>64</v>
      </c>
      <c r="R9" s="31" t="str">
        <f t="shared" si="6"/>
        <v xml:space="preserve"> </v>
      </c>
      <c r="S9" s="68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8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8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8">
        <v>5</v>
      </c>
      <c r="B11" s="51" t="s">
        <v>63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8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8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8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8">
        <v>7</v>
      </c>
      <c r="B13" s="50" t="s">
        <v>78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8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8">
        <v>8</v>
      </c>
      <c r="B14" s="36" t="s">
        <v>39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>
        <v>2</v>
      </c>
      <c r="H14" s="38"/>
      <c r="I14" s="30">
        <f t="shared" si="4"/>
        <v>68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41"/>
      <c r="P14" s="38"/>
      <c r="Q14" s="30" t="str">
        <f t="shared" si="6"/>
        <v xml:space="preserve"> </v>
      </c>
      <c r="R14" s="31" t="str">
        <f t="shared" si="6"/>
        <v xml:space="preserve"> </v>
      </c>
      <c r="S14" s="68">
        <f t="shared" si="0"/>
        <v>4</v>
      </c>
      <c r="T14" s="30" t="str">
        <f t="shared" si="1"/>
        <v xml:space="preserve"> </v>
      </c>
      <c r="U14" s="30">
        <f t="shared" si="2"/>
        <v>136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8">
        <v>9</v>
      </c>
      <c r="B15" s="36" t="s">
        <v>43</v>
      </c>
      <c r="C15" s="37"/>
      <c r="D15" s="38"/>
      <c r="E15" s="30"/>
      <c r="F15" s="31"/>
      <c r="G15" s="38">
        <v>2</v>
      </c>
      <c r="H15" s="38"/>
      <c r="I15" s="30">
        <f t="shared" si="4"/>
        <v>68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 t="str">
        <f t="shared" si="6"/>
        <v xml:space="preserve"> </v>
      </c>
      <c r="R15" s="31"/>
      <c r="S15" s="68">
        <f t="shared" si="0"/>
        <v>2</v>
      </c>
      <c r="T15" s="30" t="str">
        <f t="shared" si="1"/>
        <v xml:space="preserve"> </v>
      </c>
      <c r="U15" s="30">
        <f t="shared" si="2"/>
        <v>68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8">
        <v>10</v>
      </c>
      <c r="B16" s="36" t="s">
        <v>41</v>
      </c>
      <c r="C16" s="37"/>
      <c r="D16" s="38"/>
      <c r="E16" s="30" t="str">
        <f>IF(C16&gt;0,C16*34, " ")</f>
        <v xml:space="preserve"> </v>
      </c>
      <c r="F16" s="31"/>
      <c r="G16" s="38"/>
      <c r="H16" s="38"/>
      <c r="I16" s="30" t="str">
        <f>IF(G16&gt;0,G16*34, " ")</f>
        <v xml:space="preserve"> </v>
      </c>
      <c r="J16" s="31"/>
      <c r="K16" s="41">
        <v>2</v>
      </c>
      <c r="L16" s="38"/>
      <c r="M16" s="30">
        <f t="shared" si="5"/>
        <v>68</v>
      </c>
      <c r="N16" s="31"/>
      <c r="O16" s="41"/>
      <c r="P16" s="38"/>
      <c r="Q16" s="30"/>
      <c r="R16" s="31"/>
      <c r="S16" s="68">
        <f t="shared" si="0"/>
        <v>2</v>
      </c>
      <c r="T16" s="30" t="str">
        <f t="shared" si="1"/>
        <v xml:space="preserve"> </v>
      </c>
      <c r="U16" s="30">
        <f t="shared" si="2"/>
        <v>68</v>
      </c>
      <c r="V16" s="31" t="str">
        <f t="shared" si="2"/>
        <v xml:space="preserve"> </v>
      </c>
      <c r="W16" s="9"/>
      <c r="X16" s="9"/>
    </row>
    <row r="17" spans="1:24" ht="15" customHeight="1" x14ac:dyDescent="0.2">
      <c r="A17" s="58">
        <v>11</v>
      </c>
      <c r="B17" s="39" t="s">
        <v>36</v>
      </c>
      <c r="C17" s="37">
        <v>2</v>
      </c>
      <c r="D17" s="38"/>
      <c r="E17" s="30">
        <f t="shared" ref="E17:E19" si="7">IF(C17&gt;0,C17*34, " ")</f>
        <v>68</v>
      </c>
      <c r="F17" s="31" t="str">
        <f t="shared" ref="F17" si="8">IF(D17&gt;0,D17*34, " ")</f>
        <v xml:space="preserve"> </v>
      </c>
      <c r="G17" s="38">
        <v>2</v>
      </c>
      <c r="H17" s="38"/>
      <c r="I17" s="30">
        <f t="shared" ref="I17:I19" si="9">IF(G17&gt;0,G17*34, " ")</f>
        <v>68</v>
      </c>
      <c r="J17" s="31" t="str">
        <f t="shared" ref="J17" si="10">IF(H17&gt;0,H17*34, " ")</f>
        <v xml:space="preserve"> </v>
      </c>
      <c r="K17" s="37">
        <v>2</v>
      </c>
      <c r="L17" s="38"/>
      <c r="M17" s="30">
        <f t="shared" ref="M17:M20" si="11">IF(K17&gt;0,K17*34, " ")</f>
        <v>68</v>
      </c>
      <c r="N17" s="31" t="str">
        <f t="shared" ref="N17" si="12">IF(L17&gt;0,L17*34, " ")</f>
        <v xml:space="preserve"> </v>
      </c>
      <c r="O17" s="41">
        <v>2</v>
      </c>
      <c r="P17" s="38"/>
      <c r="Q17" s="30">
        <f t="shared" ref="Q17:Q20" si="13">IF(O17&gt;0,O17*32, " ")</f>
        <v>64</v>
      </c>
      <c r="R17" s="31" t="str">
        <f t="shared" ref="R17" si="14">IF(P17&gt;0,P17*32, " ")</f>
        <v xml:space="preserve"> </v>
      </c>
      <c r="S17" s="83">
        <f t="shared" ref="S17" si="15">IF(C17+G17+K17+O17&gt;0,C17+G17+K17+O17, " ")</f>
        <v>8</v>
      </c>
      <c r="T17" s="30" t="str">
        <f t="shared" ref="T17" si="16">IF(D17+H17+L17+P17&gt;0, D17+H17+L17+P17, " ")</f>
        <v xml:space="preserve"> </v>
      </c>
      <c r="U17" s="30">
        <f t="shared" ref="U17:U19" si="17">IF(S17&lt;&gt;" ", (IF(E17&lt;&gt;" ", E17, 0)+IF(I17&lt;&gt;" ", I17, 0)+IF(M17&lt;&gt;" ", M17, 0)+IF(Q17&lt;&gt;" ", Q17, 0)), " ")</f>
        <v>268</v>
      </c>
      <c r="V17" s="31" t="str">
        <f t="shared" ref="V17" si="18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 x14ac:dyDescent="0.2">
      <c r="A18" s="58">
        <v>12</v>
      </c>
      <c r="B18" s="49" t="s">
        <v>79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>
        <v>1</v>
      </c>
      <c r="L18" s="38"/>
      <c r="M18" s="30">
        <f t="shared" si="11"/>
        <v>34</v>
      </c>
      <c r="N18" s="31"/>
      <c r="O18" s="41">
        <v>1</v>
      </c>
      <c r="P18" s="38"/>
      <c r="Q18" s="30">
        <f t="shared" si="13"/>
        <v>32</v>
      </c>
      <c r="R18" s="31"/>
      <c r="S18" s="70">
        <f t="shared" ref="S18:S19" si="19">C18+G18+K18+O18</f>
        <v>4</v>
      </c>
      <c r="T18" s="32"/>
      <c r="U18" s="32">
        <f t="shared" si="17"/>
        <v>134</v>
      </c>
      <c r="V18" s="60"/>
      <c r="W18" s="9"/>
      <c r="X18" s="9"/>
    </row>
    <row r="19" spans="1:24" ht="15" customHeight="1" x14ac:dyDescent="0.2">
      <c r="A19" s="58">
        <v>13</v>
      </c>
      <c r="B19" s="107" t="s">
        <v>80</v>
      </c>
      <c r="C19" s="37">
        <v>1</v>
      </c>
      <c r="D19" s="38"/>
      <c r="E19" s="30">
        <f t="shared" si="7"/>
        <v>34</v>
      </c>
      <c r="F19" s="31"/>
      <c r="G19" s="38">
        <v>1</v>
      </c>
      <c r="H19" s="38"/>
      <c r="I19" s="30">
        <f t="shared" si="9"/>
        <v>34</v>
      </c>
      <c r="J19" s="31"/>
      <c r="K19" s="37"/>
      <c r="L19" s="38"/>
      <c r="M19" s="30" t="str">
        <f t="shared" si="11"/>
        <v xml:space="preserve"> </v>
      </c>
      <c r="N19" s="31"/>
      <c r="O19" s="41"/>
      <c r="P19" s="38"/>
      <c r="Q19" s="30" t="str">
        <f t="shared" si="13"/>
        <v xml:space="preserve"> </v>
      </c>
      <c r="R19" s="31"/>
      <c r="S19" s="68">
        <f t="shared" si="19"/>
        <v>2</v>
      </c>
      <c r="T19" s="105"/>
      <c r="U19" s="30">
        <f t="shared" si="17"/>
        <v>68</v>
      </c>
      <c r="V19" s="106"/>
      <c r="W19" s="9"/>
      <c r="X19" s="9"/>
    </row>
    <row r="20" spans="1:24" ht="15" customHeight="1" thickBot="1" x14ac:dyDescent="0.25">
      <c r="A20" s="58">
        <v>14</v>
      </c>
      <c r="B20" s="36" t="s">
        <v>81</v>
      </c>
      <c r="C20" s="37"/>
      <c r="D20" s="38"/>
      <c r="E20" s="30" t="str">
        <f>IF(C20&gt;0,C20*34, " ")</f>
        <v xml:space="preserve"> </v>
      </c>
      <c r="F20" s="31"/>
      <c r="G20" s="38"/>
      <c r="H20" s="38"/>
      <c r="I20" s="30"/>
      <c r="J20" s="31"/>
      <c r="K20" s="37">
        <v>1</v>
      </c>
      <c r="L20" s="38"/>
      <c r="M20" s="30">
        <f t="shared" si="11"/>
        <v>34</v>
      </c>
      <c r="N20" s="31"/>
      <c r="O20" s="41">
        <v>1</v>
      </c>
      <c r="P20" s="38"/>
      <c r="Q20" s="30">
        <f t="shared" si="13"/>
        <v>32</v>
      </c>
      <c r="R20" s="31"/>
      <c r="S20" s="76">
        <f>C20+G20+K20+O20</f>
        <v>2</v>
      </c>
      <c r="T20" s="75">
        <f>D20+H20+L20+P20</f>
        <v>0</v>
      </c>
      <c r="U20" s="75">
        <f>IF(S20&lt;&gt;" ", (IF(E20&lt;&gt;" ", E20, 0)+IF(I20&lt;&gt;" ", I20, 0)+IF(M20&lt;&gt;" ", M20, 0)+IF(Q20&lt;&gt;" ", Q20, 0)), " ")</f>
        <v>66</v>
      </c>
      <c r="V20" s="69">
        <f>IF(T20&lt;&gt;" ", (IF(F20&lt;&gt;" ", F20, 0)+IF(J20&lt;&gt;" ", J20, 0)+IF(N20&lt;&gt;" ", N20, 0)+IF(R20&lt;&gt;" ", R20, 0)), " ")</f>
        <v>0</v>
      </c>
      <c r="W20" s="9"/>
      <c r="X20" s="9"/>
    </row>
    <row r="21" spans="1:24" ht="15" customHeight="1" thickBot="1" x14ac:dyDescent="0.25">
      <c r="A21" s="144" t="s">
        <v>17</v>
      </c>
      <c r="B21" s="145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 x14ac:dyDescent="0.2">
      <c r="A22" s="58">
        <v>1</v>
      </c>
      <c r="B22" s="33" t="s">
        <v>64</v>
      </c>
      <c r="C22" s="42">
        <v>2</v>
      </c>
      <c r="D22" s="43">
        <v>2</v>
      </c>
      <c r="E22" s="28">
        <f>IF(C22&gt;0,C22*34, " ")</f>
        <v>68</v>
      </c>
      <c r="F22" s="29">
        <f>IF(D22&gt;0,D22*34, " ")</f>
        <v>68</v>
      </c>
      <c r="G22" s="43">
        <v>2</v>
      </c>
      <c r="H22" s="43">
        <v>2</v>
      </c>
      <c r="I22" s="28">
        <f>IF(G22&gt;0,G22*34, " ")</f>
        <v>68</v>
      </c>
      <c r="J22" s="29">
        <f>IF(H22&gt;0,H22*34, " ")</f>
        <v>68</v>
      </c>
      <c r="K22" s="47">
        <v>2</v>
      </c>
      <c r="L22" s="48">
        <v>2</v>
      </c>
      <c r="M22" s="28">
        <f>IF(K22&gt;0,K22*34, " ")</f>
        <v>68</v>
      </c>
      <c r="N22" s="29">
        <f>IF(L22&gt;0,L22*34, " ")</f>
        <v>68</v>
      </c>
      <c r="O22" s="45">
        <v>2</v>
      </c>
      <c r="P22" s="52"/>
      <c r="Q22" s="28">
        <f>IF(O22&gt;0, O22*32, " ")</f>
        <v>64</v>
      </c>
      <c r="R22" s="29" t="str">
        <f>IF(P22&gt;0,P22*32, " ")</f>
        <v xml:space="preserve"> </v>
      </c>
      <c r="S22" s="70">
        <f>IF(C22+G22+K22+O22&gt;0,C22+G22+K22+O22, " ")</f>
        <v>8</v>
      </c>
      <c r="T22" s="32">
        <f>IF(D22+H22+L22+P22&gt;0, D22+H22+L22+P22, " ")</f>
        <v>6</v>
      </c>
      <c r="U22" s="32">
        <f>IF(S22&lt;&gt;" ", (IF(E22&lt;&gt;" ", E22, 0)+IF(I22&lt;&gt;" ", I22, 0)+IF(M22&lt;&gt;" ", M22, 0)+IF(Q22&lt;&gt;" ", Q22, 0)), " ")</f>
        <v>268</v>
      </c>
      <c r="V22" s="60">
        <f>IF(T22&lt;&gt;" ", (IF(F22&lt;&gt;" ", F22, 0)+IF(J22&lt;&gt;" ", J22, 0)+IF(N22&lt;&gt;" ", N22, 0)+IF(R22&lt;&gt;" ", R22, 0)), " ")</f>
        <v>204</v>
      </c>
      <c r="W22" s="9"/>
      <c r="X22" s="9"/>
    </row>
    <row r="23" spans="1:24" ht="15" customHeight="1" x14ac:dyDescent="0.2">
      <c r="A23" s="59">
        <v>2</v>
      </c>
      <c r="B23" s="36" t="s">
        <v>59</v>
      </c>
      <c r="C23" s="44">
        <v>4</v>
      </c>
      <c r="D23" s="45"/>
      <c r="E23" s="30">
        <f>IF(C23&gt;0,C23*34, " ")</f>
        <v>136</v>
      </c>
      <c r="F23" s="31" t="str">
        <f>IF(D23&gt;0,D23*34, " ")</f>
        <v xml:space="preserve"> </v>
      </c>
      <c r="G23" s="45">
        <v>4</v>
      </c>
      <c r="H23" s="45"/>
      <c r="I23" s="30">
        <f>IF(G23&gt;0,G23*34, " ")</f>
        <v>136</v>
      </c>
      <c r="J23" s="31" t="str">
        <f>IF(H23&gt;0,H23*34, " ")</f>
        <v xml:space="preserve"> </v>
      </c>
      <c r="K23" s="44">
        <v>2</v>
      </c>
      <c r="L23" s="45"/>
      <c r="M23" s="30">
        <f>IF(K23&gt;0,K23*34, " ")</f>
        <v>68</v>
      </c>
      <c r="N23" s="31" t="str">
        <f>IF(L23&gt;0,L23*34, " ")</f>
        <v xml:space="preserve"> </v>
      </c>
      <c r="O23" s="45">
        <v>2</v>
      </c>
      <c r="P23" s="45"/>
      <c r="Q23" s="30">
        <f>IF(O23&gt;0,O23*32, " ")</f>
        <v>64</v>
      </c>
      <c r="R23" s="31" t="str">
        <f>IF(P23&gt;0,P23*34, " ")</f>
        <v xml:space="preserve"> </v>
      </c>
      <c r="S23" s="68">
        <f t="shared" ref="S23:S33" si="20">IF(C23+G23+K23+O23&gt;0,C23+G23+K23+O23, " ")</f>
        <v>12</v>
      </c>
      <c r="T23" s="30" t="str">
        <f t="shared" ref="T23:T33" si="21">IF(D23+H23+L23+P23&gt;0, D23+H23+L23+P23, " ")</f>
        <v xml:space="preserve"> </v>
      </c>
      <c r="U23" s="30">
        <f t="shared" ref="U23:V33" si="22">IF(S23&lt;&gt;" ", (IF(E23&lt;&gt;" ", E23, 0)+IF(I23&lt;&gt;" ", I23, 0)+IF(M23&lt;&gt;" ", M23, 0)+IF(Q23&lt;&gt;" ", Q23, 0)), " ")</f>
        <v>404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9">
        <v>3</v>
      </c>
      <c r="B24" s="51" t="s">
        <v>27</v>
      </c>
      <c r="C24" s="37"/>
      <c r="D24" s="38"/>
      <c r="E24" s="30" t="str">
        <f t="shared" ref="E24:F33" si="23">IF(C24&gt;0,C24*34, " ")</f>
        <v xml:space="preserve"> </v>
      </c>
      <c r="F24" s="31" t="str">
        <f t="shared" si="23"/>
        <v xml:space="preserve"> </v>
      </c>
      <c r="G24" s="38"/>
      <c r="H24" s="38">
        <v>2</v>
      </c>
      <c r="I24" s="30" t="str">
        <f t="shared" ref="I24:J33" si="24">IF(G24&gt;0,G24*34, " ")</f>
        <v xml:space="preserve"> </v>
      </c>
      <c r="J24" s="31">
        <f t="shared" si="24"/>
        <v>68</v>
      </c>
      <c r="K24" s="37"/>
      <c r="L24" s="38">
        <v>2</v>
      </c>
      <c r="M24" s="30" t="str">
        <f t="shared" ref="M24:N33" si="25">IF(K24&gt;0,K24*34, " ")</f>
        <v xml:space="preserve"> </v>
      </c>
      <c r="N24" s="31">
        <f t="shared" si="25"/>
        <v>68</v>
      </c>
      <c r="O24" s="41"/>
      <c r="P24" s="38"/>
      <c r="Q24" s="30" t="str">
        <f t="shared" ref="Q24:R33" si="26">IF(O24&gt;0,O24*32, " ")</f>
        <v xml:space="preserve"> </v>
      </c>
      <c r="R24" s="31" t="str">
        <f t="shared" si="26"/>
        <v xml:space="preserve"> </v>
      </c>
      <c r="S24" s="68" t="str">
        <f t="shared" si="20"/>
        <v xml:space="preserve"> </v>
      </c>
      <c r="T24" s="30">
        <f t="shared" si="21"/>
        <v>4</v>
      </c>
      <c r="U24" s="30" t="str">
        <f t="shared" si="22"/>
        <v xml:space="preserve"> </v>
      </c>
      <c r="V24" s="31">
        <f t="shared" si="22"/>
        <v>136</v>
      </c>
      <c r="W24" s="9"/>
      <c r="X24" s="9"/>
    </row>
    <row r="25" spans="1:24" ht="15" customHeight="1" x14ac:dyDescent="0.2">
      <c r="A25" s="59">
        <v>4</v>
      </c>
      <c r="B25" s="51" t="s">
        <v>30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/>
      <c r="I25" s="30" t="str">
        <f t="shared" si="24"/>
        <v xml:space="preserve"> </v>
      </c>
      <c r="J25" s="31" t="str">
        <f t="shared" si="24"/>
        <v xml:space="preserve"> </v>
      </c>
      <c r="K25" s="37"/>
      <c r="L25" s="38"/>
      <c r="M25" s="30" t="str">
        <f t="shared" si="25"/>
        <v xml:space="preserve"> </v>
      </c>
      <c r="N25" s="31" t="str">
        <f t="shared" si="25"/>
        <v xml:space="preserve"> </v>
      </c>
      <c r="O25" s="41">
        <v>2</v>
      </c>
      <c r="P25" s="38"/>
      <c r="Q25" s="30">
        <f t="shared" si="26"/>
        <v>64</v>
      </c>
      <c r="R25" s="31" t="str">
        <f t="shared" si="26"/>
        <v xml:space="preserve"> </v>
      </c>
      <c r="S25" s="68">
        <f t="shared" si="20"/>
        <v>2</v>
      </c>
      <c r="T25" s="30" t="str">
        <f t="shared" si="21"/>
        <v xml:space="preserve"> </v>
      </c>
      <c r="U25" s="30">
        <f t="shared" si="22"/>
        <v>64</v>
      </c>
      <c r="V25" s="31" t="str">
        <f t="shared" si="22"/>
        <v xml:space="preserve"> </v>
      </c>
      <c r="W25" s="9"/>
      <c r="X25" s="9"/>
    </row>
    <row r="26" spans="1:24" ht="15" customHeight="1" x14ac:dyDescent="0.2">
      <c r="A26" s="96">
        <v>5</v>
      </c>
      <c r="B26" s="97" t="s">
        <v>60</v>
      </c>
      <c r="C26" s="98"/>
      <c r="D26" s="99"/>
      <c r="E26" s="100" t="str">
        <f t="shared" si="23"/>
        <v xml:space="preserve"> </v>
      </c>
      <c r="F26" s="101" t="str">
        <f t="shared" si="23"/>
        <v xml:space="preserve"> </v>
      </c>
      <c r="G26" s="99">
        <v>2</v>
      </c>
      <c r="H26" s="99"/>
      <c r="I26" s="100">
        <f t="shared" si="24"/>
        <v>68</v>
      </c>
      <c r="J26" s="101" t="str">
        <f t="shared" si="24"/>
        <v xml:space="preserve"> </v>
      </c>
      <c r="K26" s="98">
        <v>2</v>
      </c>
      <c r="L26" s="99"/>
      <c r="M26" s="100">
        <f t="shared" si="25"/>
        <v>68</v>
      </c>
      <c r="N26" s="101" t="str">
        <f t="shared" si="25"/>
        <v xml:space="preserve"> </v>
      </c>
      <c r="O26" s="99"/>
      <c r="P26" s="99"/>
      <c r="Q26" s="100" t="str">
        <f t="shared" si="26"/>
        <v xml:space="preserve"> </v>
      </c>
      <c r="R26" s="101" t="str">
        <f t="shared" si="26"/>
        <v xml:space="preserve"> </v>
      </c>
      <c r="S26" s="102">
        <f t="shared" si="20"/>
        <v>4</v>
      </c>
      <c r="T26" s="100" t="str">
        <f t="shared" si="21"/>
        <v xml:space="preserve"> </v>
      </c>
      <c r="U26" s="100">
        <f t="shared" si="22"/>
        <v>136</v>
      </c>
      <c r="V26" s="101" t="str">
        <f t="shared" si="22"/>
        <v xml:space="preserve"> </v>
      </c>
      <c r="W26" s="9"/>
      <c r="X26" s="9"/>
    </row>
    <row r="27" spans="1:24" ht="15" customHeight="1" x14ac:dyDescent="0.2">
      <c r="A27" s="59">
        <v>6</v>
      </c>
      <c r="B27" s="36" t="s">
        <v>58</v>
      </c>
      <c r="C27" s="44"/>
      <c r="D27" s="45"/>
      <c r="E27" s="30" t="str">
        <f t="shared" si="23"/>
        <v xml:space="preserve"> </v>
      </c>
      <c r="F27" s="31" t="str">
        <f t="shared" si="23"/>
        <v xml:space="preserve"> </v>
      </c>
      <c r="G27" s="45"/>
      <c r="H27" s="45"/>
      <c r="I27" s="30" t="str">
        <f t="shared" si="24"/>
        <v xml:space="preserve"> </v>
      </c>
      <c r="J27" s="31" t="str">
        <f t="shared" si="24"/>
        <v xml:space="preserve"> </v>
      </c>
      <c r="K27" s="44">
        <v>2</v>
      </c>
      <c r="L27" s="45"/>
      <c r="M27" s="30">
        <f t="shared" si="25"/>
        <v>68</v>
      </c>
      <c r="N27" s="31" t="str">
        <f t="shared" si="25"/>
        <v xml:space="preserve"> </v>
      </c>
      <c r="O27" s="45">
        <v>2</v>
      </c>
      <c r="P27" s="45"/>
      <c r="Q27" s="30">
        <f t="shared" si="26"/>
        <v>64</v>
      </c>
      <c r="R27" s="31" t="str">
        <f t="shared" si="26"/>
        <v xml:space="preserve"> </v>
      </c>
      <c r="S27" s="68">
        <f t="shared" si="20"/>
        <v>4</v>
      </c>
      <c r="T27" s="30" t="str">
        <f t="shared" si="21"/>
        <v xml:space="preserve"> </v>
      </c>
      <c r="U27" s="30">
        <f t="shared" si="22"/>
        <v>132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9">
        <v>7</v>
      </c>
      <c r="B28" s="36" t="s">
        <v>29</v>
      </c>
      <c r="C28" s="44"/>
      <c r="D28" s="45"/>
      <c r="E28" s="30" t="str">
        <f t="shared" si="23"/>
        <v xml:space="preserve"> </v>
      </c>
      <c r="F28" s="31" t="str">
        <f t="shared" si="23"/>
        <v xml:space="preserve"> </v>
      </c>
      <c r="G28" s="45"/>
      <c r="H28" s="45"/>
      <c r="I28" s="30" t="str">
        <f t="shared" si="24"/>
        <v xml:space="preserve"> </v>
      </c>
      <c r="J28" s="31" t="str">
        <f t="shared" si="24"/>
        <v xml:space="preserve"> </v>
      </c>
      <c r="K28" s="44"/>
      <c r="L28" s="45"/>
      <c r="M28" s="30" t="str">
        <f t="shared" si="25"/>
        <v xml:space="preserve"> </v>
      </c>
      <c r="N28" s="31" t="str">
        <f t="shared" si="25"/>
        <v xml:space="preserve"> </v>
      </c>
      <c r="O28" s="45">
        <v>2</v>
      </c>
      <c r="P28" s="45"/>
      <c r="Q28" s="30">
        <f t="shared" si="26"/>
        <v>64</v>
      </c>
      <c r="R28" s="31" t="str">
        <f t="shared" si="26"/>
        <v xml:space="preserve"> </v>
      </c>
      <c r="S28" s="68">
        <f t="shared" si="20"/>
        <v>2</v>
      </c>
      <c r="T28" s="30" t="str">
        <f t="shared" si="21"/>
        <v xml:space="preserve"> </v>
      </c>
      <c r="U28" s="30">
        <f t="shared" si="22"/>
        <v>64</v>
      </c>
      <c r="V28" s="31" t="str">
        <f t="shared" si="22"/>
        <v xml:space="preserve"> </v>
      </c>
      <c r="W28" s="9"/>
      <c r="X28" s="9"/>
    </row>
    <row r="29" spans="1:24" ht="15" customHeight="1" x14ac:dyDescent="0.2">
      <c r="A29" s="59">
        <v>8</v>
      </c>
      <c r="B29" s="36" t="s">
        <v>73</v>
      </c>
      <c r="C29" s="44">
        <v>2</v>
      </c>
      <c r="D29" s="45"/>
      <c r="E29" s="30">
        <f>IF(C29&gt;0,C29*34, " ")</f>
        <v>68</v>
      </c>
      <c r="F29" s="31" t="str">
        <f>IF(D29&gt;0,D29*34, " ")</f>
        <v xml:space="preserve"> </v>
      </c>
      <c r="G29" s="45"/>
      <c r="H29" s="45"/>
      <c r="I29" s="30" t="str">
        <f>IF(G29&gt;0,G29*34, " ")</f>
        <v xml:space="preserve"> </v>
      </c>
      <c r="J29" s="31" t="str">
        <f>IF(H29&gt;0,H29*34, " ")</f>
        <v xml:space="preserve"> </v>
      </c>
      <c r="K29" s="44"/>
      <c r="L29" s="45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45"/>
      <c r="Q29" s="30" t="str">
        <f>IF(O29&gt;0,O29*32, " ")</f>
        <v xml:space="preserve"> </v>
      </c>
      <c r="R29" s="31" t="str">
        <f>IF(P29&gt;0,P29*32, " ")</f>
        <v xml:space="preserve"> </v>
      </c>
      <c r="S29" s="68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9">
        <v>9</v>
      </c>
      <c r="B30" s="36" t="s">
        <v>37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8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 x14ac:dyDescent="0.2">
      <c r="A31" s="59">
        <v>10</v>
      </c>
      <c r="B31" s="36" t="s">
        <v>22</v>
      </c>
      <c r="C31" s="44"/>
      <c r="D31" s="45">
        <v>2</v>
      </c>
      <c r="E31" s="30" t="str">
        <f t="shared" si="23"/>
        <v xml:space="preserve"> </v>
      </c>
      <c r="F31" s="31">
        <f t="shared" si="23"/>
        <v>68</v>
      </c>
      <c r="G31" s="45"/>
      <c r="H31" s="45">
        <v>2</v>
      </c>
      <c r="I31" s="30" t="str">
        <f t="shared" si="24"/>
        <v xml:space="preserve"> </v>
      </c>
      <c r="J31" s="31">
        <f t="shared" si="24"/>
        <v>68</v>
      </c>
      <c r="K31" s="44"/>
      <c r="L31" s="45">
        <v>2</v>
      </c>
      <c r="M31" s="30" t="str">
        <f t="shared" si="25"/>
        <v xml:space="preserve"> </v>
      </c>
      <c r="N31" s="31">
        <f t="shared" si="25"/>
        <v>68</v>
      </c>
      <c r="O31" s="45"/>
      <c r="P31" s="45">
        <v>6</v>
      </c>
      <c r="Q31" s="30" t="str">
        <f t="shared" si="26"/>
        <v xml:space="preserve"> </v>
      </c>
      <c r="R31" s="31">
        <f t="shared" si="26"/>
        <v>192</v>
      </c>
      <c r="S31" s="68" t="str">
        <f t="shared" si="20"/>
        <v xml:space="preserve"> </v>
      </c>
      <c r="T31" s="30">
        <f t="shared" si="21"/>
        <v>12</v>
      </c>
      <c r="U31" s="30" t="str">
        <f t="shared" si="22"/>
        <v xml:space="preserve"> </v>
      </c>
      <c r="V31" s="31">
        <f t="shared" si="22"/>
        <v>396</v>
      </c>
      <c r="W31" s="9"/>
      <c r="X31" s="9"/>
    </row>
    <row r="32" spans="1:24" ht="15" customHeight="1" x14ac:dyDescent="0.2">
      <c r="A32" s="59"/>
      <c r="B32" s="36" t="s">
        <v>61</v>
      </c>
      <c r="C32" s="44"/>
      <c r="D32" s="45"/>
      <c r="E32" s="30"/>
      <c r="F32" s="31"/>
      <c r="G32" s="45"/>
      <c r="H32" s="45"/>
      <c r="I32" s="30"/>
      <c r="J32" s="31"/>
      <c r="K32" s="44"/>
      <c r="L32" s="45"/>
      <c r="M32" s="30"/>
      <c r="N32" s="31"/>
      <c r="O32" s="45"/>
      <c r="P32" s="45"/>
      <c r="Q32" s="30"/>
      <c r="R32" s="31"/>
      <c r="S32" s="68" t="str">
        <f t="shared" si="20"/>
        <v xml:space="preserve"> </v>
      </c>
      <c r="T32" s="30" t="str">
        <f t="shared" si="21"/>
        <v xml:space="preserve"> </v>
      </c>
      <c r="U32" s="30" t="str">
        <f t="shared" si="22"/>
        <v xml:space="preserve"> </v>
      </c>
      <c r="V32" s="31" t="str">
        <f t="shared" si="22"/>
        <v xml:space="preserve"> </v>
      </c>
      <c r="W32" s="9"/>
      <c r="X32" s="9"/>
    </row>
    <row r="33" spans="1:24" ht="15" customHeight="1" thickBot="1" x14ac:dyDescent="0.25">
      <c r="A33" s="59"/>
      <c r="B33" s="36" t="s">
        <v>62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5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5"/>
      <c r="P33" s="45"/>
      <c r="Q33" s="30" t="str">
        <f t="shared" si="26"/>
        <v xml:space="preserve"> </v>
      </c>
      <c r="R33" s="69" t="str">
        <f t="shared" si="26"/>
        <v xml:space="preserve"> </v>
      </c>
      <c r="S33" s="76" t="str">
        <f t="shared" si="20"/>
        <v xml:space="preserve"> </v>
      </c>
      <c r="T33" s="75" t="str">
        <f t="shared" si="21"/>
        <v xml:space="preserve"> </v>
      </c>
      <c r="U33" s="75" t="str">
        <f t="shared" si="22"/>
        <v xml:space="preserve"> </v>
      </c>
      <c r="V33" s="69" t="str">
        <f t="shared" si="22"/>
        <v xml:space="preserve"> </v>
      </c>
      <c r="W33" s="9"/>
      <c r="X33" s="9"/>
    </row>
    <row r="34" spans="1:24" ht="15" customHeight="1" thickBot="1" x14ac:dyDescent="0.25">
      <c r="A34" s="146" t="s">
        <v>18</v>
      </c>
      <c r="B34" s="147"/>
      <c r="C34" s="89">
        <f>SUM(C7:C18)</f>
        <v>17</v>
      </c>
      <c r="D34" s="15">
        <f t="shared" ref="D34:V34" si="27">SUM(D7:D20)</f>
        <v>2</v>
      </c>
      <c r="E34" s="108">
        <f>SUM(E7:E18)</f>
        <v>578</v>
      </c>
      <c r="F34" s="16">
        <f t="shared" si="27"/>
        <v>68</v>
      </c>
      <c r="G34" s="89">
        <f>SUM(G7:G18)</f>
        <v>17</v>
      </c>
      <c r="H34" s="15">
        <f t="shared" si="27"/>
        <v>0</v>
      </c>
      <c r="I34" s="108">
        <f>SUM(I7:I18)</f>
        <v>578</v>
      </c>
      <c r="J34" s="16">
        <f t="shared" si="27"/>
        <v>0</v>
      </c>
      <c r="K34" s="89">
        <f>SUM(K7:K18)</f>
        <v>16</v>
      </c>
      <c r="L34" s="15">
        <f t="shared" si="27"/>
        <v>0</v>
      </c>
      <c r="M34" s="108">
        <f>SUM(M7:M18)</f>
        <v>544</v>
      </c>
      <c r="N34" s="16">
        <f t="shared" si="27"/>
        <v>0</v>
      </c>
      <c r="O34" s="89">
        <f>SUM(O7:O18)</f>
        <v>12</v>
      </c>
      <c r="P34" s="15">
        <f t="shared" si="27"/>
        <v>0</v>
      </c>
      <c r="Q34" s="108">
        <f>SUM(Q7:Q18)</f>
        <v>384</v>
      </c>
      <c r="R34" s="16">
        <f t="shared" si="27"/>
        <v>0</v>
      </c>
      <c r="S34" s="93">
        <f>SUM(S7:S18)</f>
        <v>62</v>
      </c>
      <c r="T34" s="66">
        <f t="shared" si="27"/>
        <v>2</v>
      </c>
      <c r="U34" s="109">
        <f>SUM(U7:U18)</f>
        <v>2084</v>
      </c>
      <c r="V34" s="67">
        <f t="shared" si="27"/>
        <v>68</v>
      </c>
      <c r="W34" s="9"/>
      <c r="X34" s="9"/>
    </row>
    <row r="35" spans="1:24" ht="15" customHeight="1" thickBot="1" x14ac:dyDescent="0.25">
      <c r="A35" s="148" t="s">
        <v>19</v>
      </c>
      <c r="B35" s="149"/>
      <c r="C35" s="17">
        <f t="shared" ref="C35:V35" si="28">SUM(C22:C33)</f>
        <v>8</v>
      </c>
      <c r="D35" s="18">
        <f t="shared" si="28"/>
        <v>4</v>
      </c>
      <c r="E35" s="18">
        <f t="shared" si="28"/>
        <v>272</v>
      </c>
      <c r="F35" s="19">
        <f t="shared" si="28"/>
        <v>136</v>
      </c>
      <c r="G35" s="17">
        <f t="shared" si="28"/>
        <v>8</v>
      </c>
      <c r="H35" s="18">
        <f t="shared" si="28"/>
        <v>6</v>
      </c>
      <c r="I35" s="18">
        <f t="shared" si="28"/>
        <v>272</v>
      </c>
      <c r="J35" s="19">
        <f t="shared" si="28"/>
        <v>204</v>
      </c>
      <c r="K35" s="17">
        <f t="shared" si="28"/>
        <v>8</v>
      </c>
      <c r="L35" s="18">
        <f t="shared" si="28"/>
        <v>6</v>
      </c>
      <c r="M35" s="18">
        <f t="shared" si="28"/>
        <v>272</v>
      </c>
      <c r="N35" s="19">
        <f t="shared" si="28"/>
        <v>204</v>
      </c>
      <c r="O35" s="17">
        <f t="shared" si="28"/>
        <v>12</v>
      </c>
      <c r="P35" s="18">
        <f t="shared" si="28"/>
        <v>6</v>
      </c>
      <c r="Q35" s="18">
        <f t="shared" si="28"/>
        <v>384</v>
      </c>
      <c r="R35" s="19">
        <f t="shared" si="28"/>
        <v>192</v>
      </c>
      <c r="S35" s="17">
        <f t="shared" si="28"/>
        <v>36</v>
      </c>
      <c r="T35" s="18">
        <f t="shared" si="28"/>
        <v>22</v>
      </c>
      <c r="U35" s="18">
        <f t="shared" si="28"/>
        <v>1200</v>
      </c>
      <c r="V35" s="19">
        <f t="shared" si="28"/>
        <v>736</v>
      </c>
      <c r="W35" s="20"/>
      <c r="X35" s="20"/>
    </row>
    <row r="36" spans="1:24" ht="15" customHeight="1" thickTop="1" thickBot="1" x14ac:dyDescent="0.25">
      <c r="A36" s="138" t="s">
        <v>20</v>
      </c>
      <c r="B36" s="139"/>
      <c r="C36" s="21">
        <f>C34+C35</f>
        <v>25</v>
      </c>
      <c r="D36" s="22">
        <f t="shared" ref="D36:V36" si="29">D34+D35</f>
        <v>6</v>
      </c>
      <c r="E36" s="22">
        <f t="shared" si="29"/>
        <v>850</v>
      </c>
      <c r="F36" s="23">
        <f t="shared" si="29"/>
        <v>204</v>
      </c>
      <c r="G36" s="21">
        <f t="shared" si="29"/>
        <v>25</v>
      </c>
      <c r="H36" s="22">
        <f t="shared" si="29"/>
        <v>6</v>
      </c>
      <c r="I36" s="22">
        <f t="shared" si="29"/>
        <v>850</v>
      </c>
      <c r="J36" s="23">
        <f t="shared" si="29"/>
        <v>204</v>
      </c>
      <c r="K36" s="21">
        <f t="shared" si="29"/>
        <v>24</v>
      </c>
      <c r="L36" s="22">
        <f t="shared" si="29"/>
        <v>6</v>
      </c>
      <c r="M36" s="22">
        <f t="shared" si="29"/>
        <v>816</v>
      </c>
      <c r="N36" s="23">
        <f t="shared" si="29"/>
        <v>204</v>
      </c>
      <c r="O36" s="21">
        <f t="shared" si="29"/>
        <v>24</v>
      </c>
      <c r="P36" s="22">
        <f t="shared" si="29"/>
        <v>6</v>
      </c>
      <c r="Q36" s="22">
        <f t="shared" si="29"/>
        <v>768</v>
      </c>
      <c r="R36" s="23">
        <f t="shared" si="29"/>
        <v>192</v>
      </c>
      <c r="S36" s="21">
        <f t="shared" si="29"/>
        <v>98</v>
      </c>
      <c r="T36" s="22">
        <f t="shared" si="29"/>
        <v>24</v>
      </c>
      <c r="U36" s="22">
        <f t="shared" si="29"/>
        <v>3284</v>
      </c>
      <c r="V36" s="23">
        <f t="shared" si="29"/>
        <v>804</v>
      </c>
      <c r="W36" s="24"/>
      <c r="X36" s="24"/>
    </row>
    <row r="37" spans="1:24" ht="15" customHeight="1" thickTop="1" thickBot="1" x14ac:dyDescent="0.25">
      <c r="A37" s="152"/>
      <c r="B37" s="153"/>
      <c r="C37" s="119">
        <f>C36+D36</f>
        <v>31</v>
      </c>
      <c r="D37" s="151"/>
      <c r="E37" s="117">
        <f>E36+F36</f>
        <v>1054</v>
      </c>
      <c r="F37" s="150"/>
      <c r="G37" s="119">
        <f>G36+H36</f>
        <v>31</v>
      </c>
      <c r="H37" s="151"/>
      <c r="I37" s="117">
        <f>I36+J36</f>
        <v>1054</v>
      </c>
      <c r="J37" s="150"/>
      <c r="K37" s="119">
        <f>K36+L36</f>
        <v>30</v>
      </c>
      <c r="L37" s="151"/>
      <c r="M37" s="117">
        <f>M36+N36</f>
        <v>1020</v>
      </c>
      <c r="N37" s="150"/>
      <c r="O37" s="119">
        <f>O36+P36</f>
        <v>30</v>
      </c>
      <c r="P37" s="151"/>
      <c r="Q37" s="117">
        <f>Q36+R36</f>
        <v>960</v>
      </c>
      <c r="R37" s="150"/>
      <c r="S37" s="119">
        <f>S36+T36</f>
        <v>122</v>
      </c>
      <c r="T37" s="151"/>
      <c r="U37" s="117">
        <f>U36+V36</f>
        <v>4088</v>
      </c>
      <c r="V37" s="150"/>
      <c r="W37" s="24"/>
      <c r="X37" s="24"/>
    </row>
    <row r="38" spans="1:24" ht="15" customHeight="1" thickTop="1" x14ac:dyDescent="0.2">
      <c r="A38" s="25"/>
      <c r="B38" s="54"/>
      <c r="C38" s="26"/>
      <c r="D38" s="26"/>
      <c r="E38" s="26"/>
      <c r="F38" s="26"/>
      <c r="G38" s="26"/>
      <c r="H38" s="26"/>
      <c r="I38" s="26"/>
      <c r="J38" s="55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4.700000000000003" customHeight="1" x14ac:dyDescent="0.2">
      <c r="B39" s="121" t="s">
        <v>82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4" ht="15" customHeight="1" x14ac:dyDescent="0.2">
      <c r="B40" s="54" t="s">
        <v>53</v>
      </c>
    </row>
    <row r="41" spans="1:24" ht="15" customHeight="1" x14ac:dyDescent="0.2">
      <c r="B41" s="54" t="s">
        <v>54</v>
      </c>
    </row>
    <row r="42" spans="1:24" x14ac:dyDescent="0.2">
      <c r="B42" s="55" t="s">
        <v>55</v>
      </c>
    </row>
    <row r="45" spans="1:24" x14ac:dyDescent="0.2">
      <c r="B45" s="103"/>
      <c r="C45" s="103"/>
      <c r="D45" s="103"/>
      <c r="E45" s="103"/>
      <c r="F45" s="103"/>
    </row>
  </sheetData>
  <mergeCells count="34">
    <mergeCell ref="M37:N37"/>
    <mergeCell ref="O37:P37"/>
    <mergeCell ref="K4:N4"/>
    <mergeCell ref="O4:R4"/>
    <mergeCell ref="S4:V4"/>
    <mergeCell ref="C5:D5"/>
    <mergeCell ref="E5:F5"/>
    <mergeCell ref="G5:H5"/>
    <mergeCell ref="I5:J5"/>
    <mergeCell ref="U5:V5"/>
    <mergeCell ref="O5:P5"/>
    <mergeCell ref="Q5:R5"/>
    <mergeCell ref="S5:T5"/>
    <mergeCell ref="A1:G1"/>
    <mergeCell ref="A2:G2"/>
    <mergeCell ref="A4:B5"/>
    <mergeCell ref="C4:F4"/>
    <mergeCell ref="G4:J4"/>
    <mergeCell ref="K5:L5"/>
    <mergeCell ref="M5:N5"/>
    <mergeCell ref="Q37:R37"/>
    <mergeCell ref="S37:T37"/>
    <mergeCell ref="B39:V39"/>
    <mergeCell ref="G37:H37"/>
    <mergeCell ref="U37:V37"/>
    <mergeCell ref="A36:B37"/>
    <mergeCell ref="C37:D37"/>
    <mergeCell ref="E37:F37"/>
    <mergeCell ref="A6:B6"/>
    <mergeCell ref="A21:B21"/>
    <mergeCell ref="A34:B34"/>
    <mergeCell ref="A35:B35"/>
    <mergeCell ref="I37:J37"/>
    <mergeCell ref="K37:L37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workbookViewId="0">
      <selection activeCell="B39" sqref="B39:V39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22" t="s">
        <v>23</v>
      </c>
      <c r="B1" s="123"/>
      <c r="C1" s="123"/>
      <c r="D1" s="123"/>
      <c r="E1" s="123"/>
      <c r="F1" s="123"/>
      <c r="G1" s="123"/>
    </row>
    <row r="2" spans="1:24" ht="15" customHeight="1" x14ac:dyDescent="0.2">
      <c r="A2" s="124" t="s">
        <v>77</v>
      </c>
      <c r="B2" s="125"/>
      <c r="C2" s="125"/>
      <c r="D2" s="125"/>
      <c r="E2" s="125"/>
      <c r="F2" s="125"/>
      <c r="G2" s="125"/>
    </row>
    <row r="3" spans="1:24" ht="15" customHeight="1" thickBot="1" x14ac:dyDescent="0.25">
      <c r="A3" s="56"/>
      <c r="B3" s="57"/>
    </row>
    <row r="4" spans="1:24" ht="15" customHeight="1" thickTop="1" x14ac:dyDescent="0.2">
      <c r="A4" s="126" t="s">
        <v>0</v>
      </c>
      <c r="B4" s="127"/>
      <c r="C4" s="130" t="s">
        <v>1</v>
      </c>
      <c r="D4" s="131"/>
      <c r="E4" s="131"/>
      <c r="F4" s="132"/>
      <c r="G4" s="133" t="s">
        <v>2</v>
      </c>
      <c r="H4" s="131"/>
      <c r="I4" s="131"/>
      <c r="J4" s="131"/>
      <c r="K4" s="130" t="s">
        <v>3</v>
      </c>
      <c r="L4" s="131"/>
      <c r="M4" s="131"/>
      <c r="N4" s="132"/>
      <c r="O4" s="133" t="s">
        <v>4</v>
      </c>
      <c r="P4" s="131"/>
      <c r="Q4" s="131"/>
      <c r="R4" s="131"/>
      <c r="S4" s="134" t="s">
        <v>5</v>
      </c>
      <c r="T4" s="135"/>
      <c r="U4" s="135"/>
      <c r="V4" s="136"/>
      <c r="W4" s="4"/>
      <c r="X4" s="4"/>
    </row>
    <row r="5" spans="1:24" ht="15" customHeight="1" x14ac:dyDescent="0.2">
      <c r="A5" s="128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37" t="s">
        <v>6</v>
      </c>
      <c r="P5" s="114"/>
      <c r="Q5" s="115" t="s">
        <v>7</v>
      </c>
      <c r="R5" s="137"/>
      <c r="S5" s="113" t="s">
        <v>6</v>
      </c>
      <c r="T5" s="114"/>
      <c r="U5" s="115" t="s">
        <v>7</v>
      </c>
      <c r="V5" s="116"/>
      <c r="W5" s="4"/>
      <c r="X5" s="4"/>
    </row>
    <row r="6" spans="1:24" ht="15" customHeight="1" thickBot="1" x14ac:dyDescent="0.25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1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5" customHeight="1" x14ac:dyDescent="0.2">
      <c r="A7" s="58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70">
        <f>IF(C7+G7+K7+O7&gt;0,C7+G7+K7+O7, " ")</f>
        <v>12</v>
      </c>
      <c r="T7" s="32" t="str">
        <f>IF(D7+H7+L7+P7&gt;0, D7+H7+L7+P7, " ")</f>
        <v xml:space="preserve"> </v>
      </c>
      <c r="U7" s="32">
        <f>IF(S7&lt;&gt;" ", (IF(E7&lt;&gt;" ", E7, 0)+IF(I7&lt;&gt;" ", I7, 0)+IF(M7&lt;&gt;" ", M7, 0)+IF(Q7&lt;&gt;" ", Q7, 0)), " ")</f>
        <v>402</v>
      </c>
      <c r="V7" s="6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 x14ac:dyDescent="0.2">
      <c r="A8" s="58">
        <v>2</v>
      </c>
      <c r="B8" s="50" t="s">
        <v>56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IF(P8&gt;0,P8*34, " ")</f>
        <v xml:space="preserve"> </v>
      </c>
      <c r="S8" s="68">
        <f t="shared" ref="S8:S15" si="0">IF(C8+G8+K8+O8&gt;0,C8+G8+K8+O8, " ")</f>
        <v>8</v>
      </c>
      <c r="T8" s="30" t="str">
        <f t="shared" ref="T8:T15" si="1">IF(D8+H8+L8+P8&gt;0, D8+H8+L8+P8, " ")</f>
        <v xml:space="preserve"> </v>
      </c>
      <c r="U8" s="30">
        <f t="shared" ref="U8:V15" si="2">IF(S8&lt;&gt;" ", (IF(E8&lt;&gt;" ", E8, 0)+IF(I8&lt;&gt;" ", I8, 0)+IF(M8&lt;&gt;" ", M8, 0)+IF(Q8&lt;&gt;" ", Q8, 0)), " ")</f>
        <v>268</v>
      </c>
      <c r="V8" s="31" t="str">
        <f t="shared" si="2"/>
        <v xml:space="preserve"> </v>
      </c>
      <c r="W8" s="9"/>
      <c r="X8" s="9"/>
    </row>
    <row r="9" spans="1:24" ht="15" customHeight="1" x14ac:dyDescent="0.2">
      <c r="A9" s="58">
        <v>3</v>
      </c>
      <c r="B9" s="50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4" si="6">IF(O9&gt;0,O9*32, " ")</f>
        <v>64</v>
      </c>
      <c r="R9" s="31" t="str">
        <f t="shared" si="6"/>
        <v xml:space="preserve"> </v>
      </c>
      <c r="S9" s="68">
        <f t="shared" si="0"/>
        <v>8</v>
      </c>
      <c r="T9" s="30" t="str">
        <f t="shared" si="1"/>
        <v xml:space="preserve"> </v>
      </c>
      <c r="U9" s="30">
        <f t="shared" si="2"/>
        <v>268</v>
      </c>
      <c r="V9" s="31" t="str">
        <f t="shared" si="2"/>
        <v xml:space="preserve"> </v>
      </c>
      <c r="W9" s="9"/>
      <c r="X9" s="9"/>
    </row>
    <row r="10" spans="1:24" ht="15" customHeight="1" x14ac:dyDescent="0.2">
      <c r="A10" s="58">
        <v>4</v>
      </c>
      <c r="B10" s="51" t="s">
        <v>16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68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1" t="str">
        <f t="shared" si="2"/>
        <v xml:space="preserve"> </v>
      </c>
      <c r="W10" s="9"/>
      <c r="X10" s="9"/>
    </row>
    <row r="11" spans="1:24" ht="15" customHeight="1" x14ac:dyDescent="0.2">
      <c r="A11" s="58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68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1">
        <f t="shared" si="2"/>
        <v>68</v>
      </c>
      <c r="W11" s="9"/>
      <c r="X11" s="9"/>
    </row>
    <row r="12" spans="1:24" ht="15" customHeight="1" x14ac:dyDescent="0.2">
      <c r="A12" s="58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68">
        <f t="shared" si="0"/>
        <v>2</v>
      </c>
      <c r="T12" s="30" t="str">
        <f t="shared" si="1"/>
        <v xml:space="preserve"> </v>
      </c>
      <c r="U12" s="30">
        <f t="shared" si="2"/>
        <v>68</v>
      </c>
      <c r="V12" s="31" t="str">
        <f t="shared" si="2"/>
        <v xml:space="preserve"> </v>
      </c>
      <c r="W12" s="9"/>
      <c r="X12" s="9"/>
    </row>
    <row r="13" spans="1:24" ht="15" customHeight="1" x14ac:dyDescent="0.2">
      <c r="A13" s="58">
        <v>7</v>
      </c>
      <c r="B13" s="50" t="s">
        <v>78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/>
      <c r="P13" s="38"/>
      <c r="Q13" s="30" t="str">
        <f t="shared" si="6"/>
        <v xml:space="preserve"> </v>
      </c>
      <c r="R13" s="31" t="str">
        <f t="shared" si="6"/>
        <v xml:space="preserve"> </v>
      </c>
      <c r="S13" s="68">
        <v>2</v>
      </c>
      <c r="T13" s="30" t="str">
        <f t="shared" si="1"/>
        <v xml:space="preserve"> </v>
      </c>
      <c r="U13" s="30">
        <f t="shared" si="2"/>
        <v>68</v>
      </c>
      <c r="V13" s="31" t="str">
        <f t="shared" si="2"/>
        <v xml:space="preserve"> </v>
      </c>
      <c r="W13" s="9"/>
      <c r="X13" s="9"/>
    </row>
    <row r="14" spans="1:24" ht="15" customHeight="1" x14ac:dyDescent="0.2">
      <c r="A14" s="58">
        <v>8</v>
      </c>
      <c r="B14" s="36" t="s">
        <v>43</v>
      </c>
      <c r="C14" s="37"/>
      <c r="D14" s="38"/>
      <c r="E14" s="30" t="str">
        <f t="shared" si="3"/>
        <v xml:space="preserve"> </v>
      </c>
      <c r="F14" s="31"/>
      <c r="G14" s="38"/>
      <c r="H14" s="38"/>
      <c r="I14" s="30" t="str">
        <f t="shared" si="4"/>
        <v xml:space="preserve"> </v>
      </c>
      <c r="J14" s="31"/>
      <c r="K14" s="37">
        <v>2</v>
      </c>
      <c r="L14" s="38"/>
      <c r="M14" s="30">
        <f t="shared" si="5"/>
        <v>68</v>
      </c>
      <c r="N14" s="31"/>
      <c r="O14" s="41"/>
      <c r="P14" s="38"/>
      <c r="Q14" s="30" t="str">
        <f t="shared" si="6"/>
        <v xml:space="preserve"> </v>
      </c>
      <c r="R14" s="31"/>
      <c r="S14" s="68">
        <f t="shared" si="0"/>
        <v>2</v>
      </c>
      <c r="T14" s="30" t="str">
        <f t="shared" si="1"/>
        <v xml:space="preserve"> </v>
      </c>
      <c r="U14" s="30">
        <f t="shared" si="2"/>
        <v>68</v>
      </c>
      <c r="V14" s="31" t="str">
        <f t="shared" si="2"/>
        <v xml:space="preserve"> </v>
      </c>
      <c r="W14" s="9"/>
      <c r="X14" s="9"/>
    </row>
    <row r="15" spans="1:24" ht="15" customHeight="1" x14ac:dyDescent="0.2">
      <c r="A15" s="58">
        <v>9</v>
      </c>
      <c r="B15" s="36" t="s">
        <v>41</v>
      </c>
      <c r="C15" s="37"/>
      <c r="D15" s="38"/>
      <c r="E15" s="30" t="str">
        <f>IF(C15&gt;0,C15*34, " ")</f>
        <v xml:space="preserve"> </v>
      </c>
      <c r="F15" s="31"/>
      <c r="G15" s="38"/>
      <c r="H15" s="38"/>
      <c r="I15" s="30" t="str">
        <f t="shared" si="4"/>
        <v xml:space="preserve"> </v>
      </c>
      <c r="J15" s="31"/>
      <c r="K15" s="37"/>
      <c r="L15" s="38"/>
      <c r="M15" s="30" t="str">
        <f t="shared" si="5"/>
        <v xml:space="preserve"> </v>
      </c>
      <c r="N15" s="31"/>
      <c r="O15" s="41"/>
      <c r="P15" s="38"/>
      <c r="Q15" s="30"/>
      <c r="R15" s="31"/>
      <c r="S15" s="68" t="str">
        <f t="shared" si="0"/>
        <v xml:space="preserve"> </v>
      </c>
      <c r="T15" s="30" t="str">
        <f t="shared" si="1"/>
        <v xml:space="preserve"> </v>
      </c>
      <c r="U15" s="30" t="str">
        <f t="shared" si="2"/>
        <v xml:space="preserve"> </v>
      </c>
      <c r="V15" s="31" t="str">
        <f t="shared" si="2"/>
        <v xml:space="preserve"> </v>
      </c>
      <c r="W15" s="9"/>
      <c r="X15" s="9"/>
    </row>
    <row r="16" spans="1:24" ht="15" customHeight="1" x14ac:dyDescent="0.2">
      <c r="A16" s="58">
        <v>10</v>
      </c>
      <c r="B16" s="36" t="s">
        <v>44</v>
      </c>
      <c r="C16" s="37">
        <v>2</v>
      </c>
      <c r="D16" s="38"/>
      <c r="E16" s="30">
        <f t="shared" ref="E16:E18" si="7">IF(C16&gt;0,C16*34, " ")</f>
        <v>68</v>
      </c>
      <c r="F16" s="31" t="str">
        <f t="shared" ref="F16" si="8">IF(D16&gt;0,D16*34, " ")</f>
        <v xml:space="preserve"> </v>
      </c>
      <c r="G16" s="38">
        <v>2</v>
      </c>
      <c r="H16" s="38"/>
      <c r="I16" s="30">
        <f t="shared" ref="I16:I18" si="9">IF(G16&gt;0,G16*34, " ")</f>
        <v>68</v>
      </c>
      <c r="J16" s="31" t="str">
        <f t="shared" ref="J16" si="10">IF(H16&gt;0,H16*34, " ")</f>
        <v xml:space="preserve"> </v>
      </c>
      <c r="K16" s="37"/>
      <c r="L16" s="38"/>
      <c r="M16" s="30" t="str">
        <f t="shared" ref="M16:M19" si="11">IF(K16&gt;0,K16*34, " ")</f>
        <v xml:space="preserve"> </v>
      </c>
      <c r="N16" s="31" t="str">
        <f t="shared" ref="N16" si="12">IF(L16&gt;0,L16*34, " ")</f>
        <v xml:space="preserve"> </v>
      </c>
      <c r="O16" s="41"/>
      <c r="P16" s="38"/>
      <c r="Q16" s="30" t="str">
        <f t="shared" ref="Q16:Q19" si="13">IF(O16&gt;0,O16*32, " ")</f>
        <v xml:space="preserve"> </v>
      </c>
      <c r="R16" s="31" t="str">
        <f t="shared" ref="R16" si="14">IF(P16&gt;0,P16*32, " ")</f>
        <v xml:space="preserve"> </v>
      </c>
      <c r="S16" s="83">
        <f t="shared" ref="S16" si="15">IF(C16+G16+K16+O16&gt;0,C16+G16+K16+O16, " ")</f>
        <v>4</v>
      </c>
      <c r="T16" s="30" t="str">
        <f t="shared" ref="T16" si="16">IF(D16+H16+L16+P16&gt;0, D16+H16+L16+P16, " ")</f>
        <v xml:space="preserve"> </v>
      </c>
      <c r="U16" s="30">
        <f t="shared" ref="U16:U18" si="17">IF(S16&lt;&gt;" ", (IF(E16&lt;&gt;" ", E16, 0)+IF(I16&lt;&gt;" ", I16, 0)+IF(M16&lt;&gt;" ", M16, 0)+IF(Q16&lt;&gt;" ", Q16, 0)), " ")</f>
        <v>136</v>
      </c>
      <c r="V16" s="31" t="str">
        <f t="shared" ref="V16" si="18">IF(T16&lt;&gt;" ", (IF(F16&lt;&gt;" ", F16, 0)+IF(J16&lt;&gt;" ", J16, 0)+IF(N16&lt;&gt;" ", N16, 0)+IF(R16&lt;&gt;" ", R16, 0)), " ")</f>
        <v xml:space="preserve"> </v>
      </c>
      <c r="W16" s="9"/>
      <c r="X16" s="9"/>
    </row>
    <row r="17" spans="1:24" ht="15" customHeight="1" x14ac:dyDescent="0.2">
      <c r="A17" s="58">
        <v>11</v>
      </c>
      <c r="B17" s="49" t="s">
        <v>79</v>
      </c>
      <c r="C17" s="37">
        <v>1</v>
      </c>
      <c r="D17" s="38"/>
      <c r="E17" s="30">
        <f t="shared" si="7"/>
        <v>34</v>
      </c>
      <c r="F17" s="31"/>
      <c r="G17" s="38">
        <v>1</v>
      </c>
      <c r="H17" s="38"/>
      <c r="I17" s="30">
        <f t="shared" si="9"/>
        <v>34</v>
      </c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13"/>
        <v>32</v>
      </c>
      <c r="R17" s="31"/>
      <c r="S17" s="70">
        <f t="shared" ref="S17:S18" si="19">C17+G17+K17+O17</f>
        <v>4</v>
      </c>
      <c r="T17" s="32"/>
      <c r="U17" s="32">
        <f t="shared" si="17"/>
        <v>134</v>
      </c>
      <c r="V17" s="60"/>
      <c r="W17" s="9"/>
      <c r="X17" s="9"/>
    </row>
    <row r="18" spans="1:24" ht="15" customHeight="1" x14ac:dyDescent="0.2">
      <c r="A18" s="58">
        <v>12</v>
      </c>
      <c r="B18" s="107" t="s">
        <v>80</v>
      </c>
      <c r="C18" s="37">
        <v>1</v>
      </c>
      <c r="D18" s="38"/>
      <c r="E18" s="30">
        <f t="shared" si="7"/>
        <v>34</v>
      </c>
      <c r="F18" s="31"/>
      <c r="G18" s="38">
        <v>1</v>
      </c>
      <c r="H18" s="38"/>
      <c r="I18" s="30">
        <f t="shared" si="9"/>
        <v>34</v>
      </c>
      <c r="J18" s="31"/>
      <c r="K18" s="37"/>
      <c r="L18" s="38"/>
      <c r="M18" s="30" t="str">
        <f t="shared" si="11"/>
        <v xml:space="preserve"> </v>
      </c>
      <c r="N18" s="31"/>
      <c r="O18" s="41"/>
      <c r="P18" s="38"/>
      <c r="Q18" s="30" t="str">
        <f t="shared" si="13"/>
        <v xml:space="preserve"> </v>
      </c>
      <c r="R18" s="31"/>
      <c r="S18" s="68">
        <f t="shared" si="19"/>
        <v>2</v>
      </c>
      <c r="T18" s="105"/>
      <c r="U18" s="30">
        <f t="shared" si="17"/>
        <v>68</v>
      </c>
      <c r="V18" s="106"/>
      <c r="W18" s="9"/>
      <c r="X18" s="9"/>
    </row>
    <row r="19" spans="1:24" ht="15" customHeight="1" thickBot="1" x14ac:dyDescent="0.25">
      <c r="A19" s="58">
        <v>13</v>
      </c>
      <c r="B19" s="36" t="s">
        <v>81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37">
        <v>1</v>
      </c>
      <c r="L19" s="38"/>
      <c r="M19" s="30">
        <f t="shared" si="11"/>
        <v>34</v>
      </c>
      <c r="N19" s="31"/>
      <c r="O19" s="41">
        <v>1</v>
      </c>
      <c r="P19" s="38"/>
      <c r="Q19" s="30">
        <f t="shared" si="13"/>
        <v>32</v>
      </c>
      <c r="R19" s="31"/>
      <c r="S19" s="76">
        <f>C19+G19+K19+O19</f>
        <v>2</v>
      </c>
      <c r="T19" s="75">
        <f>D19+H19+L19+P19</f>
        <v>0</v>
      </c>
      <c r="U19" s="75">
        <f>IF(S19&lt;&gt;" ", (IF(E19&lt;&gt;" ", E19, 0)+IF(I19&lt;&gt;" ", I19, 0)+IF(M19&lt;&gt;" ", M19, 0)+IF(Q19&lt;&gt;" ", Q19, 0)), " ")</f>
        <v>66</v>
      </c>
      <c r="V19" s="69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144" t="s">
        <v>17</v>
      </c>
      <c r="B20" s="145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  <c r="X20" s="9"/>
    </row>
    <row r="21" spans="1:24" ht="15" customHeight="1" x14ac:dyDescent="0.2">
      <c r="A21" s="58">
        <v>1</v>
      </c>
      <c r="B21" s="33" t="s">
        <v>65</v>
      </c>
      <c r="C21" s="42">
        <v>4</v>
      </c>
      <c r="D21" s="43"/>
      <c r="E21" s="28">
        <f>IF(C21&gt;0,C21*34, " ")</f>
        <v>136</v>
      </c>
      <c r="F21" s="29" t="str">
        <f>IF(D21&gt;0,D21*34, " ")</f>
        <v xml:space="preserve"> </v>
      </c>
      <c r="G21" s="43">
        <v>4</v>
      </c>
      <c r="H21" s="43"/>
      <c r="I21" s="28">
        <f>IF(G21&gt;0,G21*34, " ")</f>
        <v>136</v>
      </c>
      <c r="J21" s="29" t="str">
        <f>IF(H21&gt;0,H21*34, " ")</f>
        <v xml:space="preserve"> </v>
      </c>
      <c r="K21" s="47">
        <v>2</v>
      </c>
      <c r="L21" s="48"/>
      <c r="M21" s="28">
        <f>IF(K21&gt;0,K21*34, " ")</f>
        <v>68</v>
      </c>
      <c r="N21" s="29" t="str">
        <f>IF(L21&gt;0,L21*34, " ")</f>
        <v xml:space="preserve"> </v>
      </c>
      <c r="O21" s="61"/>
      <c r="P21" s="61"/>
      <c r="Q21" s="28" t="str">
        <f>IF(O21&gt;0, O21*32, " ")</f>
        <v xml:space="preserve"> </v>
      </c>
      <c r="R21" s="29" t="str">
        <f>IF(P21&gt;0,P21*32, " ")</f>
        <v xml:space="preserve"> </v>
      </c>
      <c r="S21" s="70">
        <f>IF(C21+G21+K21+O21&gt;0,C21+G21+K21+O21, " ")</f>
        <v>10</v>
      </c>
      <c r="T21" s="32" t="str">
        <f>IF(D21+H21+L21+P21&gt;0, D21+H21+L21+P21, " ")</f>
        <v xml:space="preserve"> </v>
      </c>
      <c r="U21" s="32">
        <f>IF(S21&lt;&gt;" ", (IF(E21&lt;&gt;" ", E21, 0)+IF(I21&lt;&gt;" ", I21, 0)+IF(M21&lt;&gt;" ", M21, 0)+IF(Q21&lt;&gt;" ", Q21, 0)), " ")</f>
        <v>340</v>
      </c>
      <c r="V21" s="60" t="str">
        <f>IF(T21&lt;&gt;" ", (IF(F21&lt;&gt;" ", F21, 0)+IF(J21&lt;&gt;" ", J21, 0)+IF(N21&lt;&gt;" ", N21, 0)+IF(R21&lt;&gt;" ", R21, 0)), " ")</f>
        <v xml:space="preserve"> </v>
      </c>
      <c r="W21" s="9"/>
      <c r="X21" s="9"/>
    </row>
    <row r="22" spans="1:24" ht="15" customHeight="1" x14ac:dyDescent="0.2">
      <c r="A22" s="59">
        <v>2</v>
      </c>
      <c r="B22" s="36" t="s">
        <v>32</v>
      </c>
      <c r="C22" s="44">
        <v>4</v>
      </c>
      <c r="D22" s="45"/>
      <c r="E22" s="30">
        <f>IF(C22&gt;0,C22*34, " ")</f>
        <v>136</v>
      </c>
      <c r="F22" s="31" t="str">
        <f>IF(D22&gt;0,D22*34, " ")</f>
        <v xml:space="preserve"> </v>
      </c>
      <c r="G22" s="45">
        <v>2</v>
      </c>
      <c r="H22" s="45"/>
      <c r="I22" s="30">
        <f>IF(G22&gt;0,G22*34, " ")</f>
        <v>68</v>
      </c>
      <c r="J22" s="31" t="str">
        <f>IF(H22&gt;0,H22*34, " ")</f>
        <v xml:space="preserve"> </v>
      </c>
      <c r="K22" s="44"/>
      <c r="L22" s="45"/>
      <c r="M22" s="30" t="str">
        <f>IF(K22&gt;0,K22*34, " ")</f>
        <v xml:space="preserve"> </v>
      </c>
      <c r="N22" s="31" t="str">
        <f>IF(L22&gt;0,L22*34, " ")</f>
        <v xml:space="preserve"> </v>
      </c>
      <c r="O22" s="45"/>
      <c r="P22" s="45"/>
      <c r="Q22" s="30" t="str">
        <f>IF(O22&gt;0,O22*34, " ")</f>
        <v xml:space="preserve"> </v>
      </c>
      <c r="R22" s="31" t="str">
        <f>IF(P22&gt;0,P22*34, " ")</f>
        <v xml:space="preserve"> </v>
      </c>
      <c r="S22" s="68">
        <f t="shared" ref="S22:S33" si="20">IF(C22+G22+K22+O22&gt;0,C22+G22+K22+O22, " ")</f>
        <v>6</v>
      </c>
      <c r="T22" s="30" t="str">
        <f t="shared" ref="T22:T33" si="21">IF(D22+H22+L22+P22&gt;0, D22+H22+L22+P22, " ")</f>
        <v xml:space="preserve"> </v>
      </c>
      <c r="U22" s="30">
        <f t="shared" ref="U22:V33" si="22">IF(S22&lt;&gt;" ", (IF(E22&lt;&gt;" ", E22, 0)+IF(I22&lt;&gt;" ", I22, 0)+IF(M22&lt;&gt;" ", M22, 0)+IF(Q22&lt;&gt;" ", Q22, 0)), " ")</f>
        <v>204</v>
      </c>
      <c r="V22" s="31" t="str">
        <f t="shared" si="22"/>
        <v xml:space="preserve"> </v>
      </c>
      <c r="W22" s="9"/>
      <c r="X22" s="9"/>
    </row>
    <row r="23" spans="1:24" ht="15" customHeight="1" x14ac:dyDescent="0.2">
      <c r="A23" s="59">
        <v>3</v>
      </c>
      <c r="B23" s="36" t="s">
        <v>66</v>
      </c>
      <c r="C23" s="44">
        <v>4</v>
      </c>
      <c r="D23" s="45"/>
      <c r="E23" s="30">
        <f t="shared" ref="E23:F33" si="23">IF(C23&gt;0,C23*34, " ")</f>
        <v>136</v>
      </c>
      <c r="F23" s="31" t="str">
        <f t="shared" si="23"/>
        <v xml:space="preserve"> </v>
      </c>
      <c r="G23" s="45">
        <v>2</v>
      </c>
      <c r="H23" s="45"/>
      <c r="I23" s="30">
        <f t="shared" ref="I23:J33" si="24">IF(G23&gt;0,G23*34, " ")</f>
        <v>68</v>
      </c>
      <c r="J23" s="31" t="str">
        <f t="shared" si="24"/>
        <v xml:space="preserve"> </v>
      </c>
      <c r="K23" s="45">
        <v>2</v>
      </c>
      <c r="L23" s="52"/>
      <c r="M23" s="30">
        <f t="shared" ref="M23:N33" si="25">IF(K23&gt;0,K23*34, " ")</f>
        <v>68</v>
      </c>
      <c r="N23" s="31" t="str">
        <f t="shared" si="25"/>
        <v xml:space="preserve"> </v>
      </c>
      <c r="O23" s="45">
        <v>2</v>
      </c>
      <c r="P23" s="61"/>
      <c r="Q23" s="30">
        <f t="shared" ref="Q23:R33" si="26">IF(O23&gt;0,O23*32, " ")</f>
        <v>64</v>
      </c>
      <c r="R23" s="31" t="str">
        <f t="shared" si="26"/>
        <v xml:space="preserve"> </v>
      </c>
      <c r="S23" s="68">
        <f t="shared" si="20"/>
        <v>10</v>
      </c>
      <c r="T23" s="30" t="str">
        <f t="shared" si="21"/>
        <v xml:space="preserve"> </v>
      </c>
      <c r="U23" s="30">
        <f t="shared" si="22"/>
        <v>336</v>
      </c>
      <c r="V23" s="31" t="str">
        <f t="shared" si="22"/>
        <v xml:space="preserve"> </v>
      </c>
      <c r="W23" s="9"/>
      <c r="X23" s="9"/>
    </row>
    <row r="24" spans="1:24" ht="15" customHeight="1" x14ac:dyDescent="0.2">
      <c r="A24" s="59">
        <v>4</v>
      </c>
      <c r="B24" s="36" t="s">
        <v>59</v>
      </c>
      <c r="C24" s="44"/>
      <c r="D24" s="45"/>
      <c r="E24" s="30" t="str">
        <f t="shared" si="23"/>
        <v xml:space="preserve"> </v>
      </c>
      <c r="F24" s="31" t="str">
        <f t="shared" si="23"/>
        <v xml:space="preserve"> </v>
      </c>
      <c r="G24" s="63">
        <v>2</v>
      </c>
      <c r="H24" s="52"/>
      <c r="I24" s="30">
        <f t="shared" si="24"/>
        <v>68</v>
      </c>
      <c r="J24" s="31" t="str">
        <f t="shared" si="24"/>
        <v xml:space="preserve"> </v>
      </c>
      <c r="K24" s="45">
        <v>2</v>
      </c>
      <c r="L24" s="52"/>
      <c r="M24" s="30">
        <f t="shared" si="25"/>
        <v>68</v>
      </c>
      <c r="N24" s="31" t="str">
        <f t="shared" si="25"/>
        <v xml:space="preserve"> </v>
      </c>
      <c r="O24" s="45">
        <v>2</v>
      </c>
      <c r="P24" s="52"/>
      <c r="Q24" s="30">
        <v>64</v>
      </c>
      <c r="R24" s="31" t="str">
        <f t="shared" si="26"/>
        <v xml:space="preserve"> </v>
      </c>
      <c r="S24" s="68">
        <f t="shared" si="20"/>
        <v>6</v>
      </c>
      <c r="T24" s="30" t="str">
        <f t="shared" si="21"/>
        <v xml:space="preserve"> </v>
      </c>
      <c r="U24" s="30">
        <f t="shared" si="22"/>
        <v>200</v>
      </c>
      <c r="V24" s="31" t="str">
        <f t="shared" si="22"/>
        <v xml:space="preserve"> </v>
      </c>
      <c r="W24" s="9"/>
      <c r="X24" s="9"/>
    </row>
    <row r="25" spans="1:24" ht="15" customHeight="1" x14ac:dyDescent="0.2">
      <c r="A25" s="59">
        <v>5</v>
      </c>
      <c r="B25" s="51" t="s">
        <v>27</v>
      </c>
      <c r="C25" s="37"/>
      <c r="D25" s="38"/>
      <c r="E25" s="30" t="str">
        <f t="shared" si="23"/>
        <v xml:space="preserve"> </v>
      </c>
      <c r="F25" s="31" t="str">
        <f t="shared" si="23"/>
        <v xml:space="preserve"> </v>
      </c>
      <c r="G25" s="38"/>
      <c r="H25" s="38">
        <v>2</v>
      </c>
      <c r="I25" s="30" t="str">
        <f t="shared" si="24"/>
        <v xml:space="preserve"> </v>
      </c>
      <c r="J25" s="31">
        <f t="shared" si="24"/>
        <v>68</v>
      </c>
      <c r="K25" s="37"/>
      <c r="L25" s="38">
        <v>2</v>
      </c>
      <c r="M25" s="30" t="str">
        <f t="shared" si="25"/>
        <v xml:space="preserve"> </v>
      </c>
      <c r="N25" s="31">
        <f t="shared" si="25"/>
        <v>68</v>
      </c>
      <c r="O25" s="41"/>
      <c r="P25" s="45">
        <v>2</v>
      </c>
      <c r="Q25" s="52"/>
      <c r="R25" s="31">
        <v>64</v>
      </c>
      <c r="S25" s="68" t="str">
        <f t="shared" si="20"/>
        <v xml:space="preserve"> </v>
      </c>
      <c r="T25" s="30">
        <f t="shared" si="21"/>
        <v>6</v>
      </c>
      <c r="U25" s="30" t="str">
        <f t="shared" si="22"/>
        <v xml:space="preserve"> </v>
      </c>
      <c r="V25" s="31">
        <f t="shared" si="22"/>
        <v>200</v>
      </c>
      <c r="W25" s="9"/>
      <c r="X25" s="9"/>
    </row>
    <row r="26" spans="1:24" ht="15" customHeight="1" x14ac:dyDescent="0.2">
      <c r="A26" s="59">
        <v>6</v>
      </c>
      <c r="B26" s="36" t="s">
        <v>26</v>
      </c>
      <c r="C26" s="44"/>
      <c r="D26" s="45"/>
      <c r="E26" s="30" t="str">
        <f>IF(C26&gt;0,C26*34, " ")</f>
        <v xml:space="preserve"> </v>
      </c>
      <c r="F26" s="31" t="str">
        <f>IF(D26&gt;0,D26*34, " ")</f>
        <v xml:space="preserve"> </v>
      </c>
      <c r="G26" s="45"/>
      <c r="H26" s="45"/>
      <c r="I26" s="30" t="str">
        <f>IF(G26&gt;0,G26*34, " ")</f>
        <v xml:space="preserve"> </v>
      </c>
      <c r="J26" s="31" t="str">
        <f>IF(H26&gt;0,H26*34, " ")</f>
        <v xml:space="preserve"> </v>
      </c>
      <c r="K26" s="44">
        <v>2</v>
      </c>
      <c r="L26" s="45"/>
      <c r="M26" s="30">
        <f>IF(K26&gt;0,K26*34, " ")</f>
        <v>68</v>
      </c>
      <c r="N26" s="31" t="str">
        <f>IF(L26&gt;0,L26*34, " ")</f>
        <v xml:space="preserve"> </v>
      </c>
      <c r="O26" s="44">
        <v>2</v>
      </c>
      <c r="P26" s="52"/>
      <c r="Q26" s="30">
        <f>IF(O26&gt;0,O26*32, " ")</f>
        <v>64</v>
      </c>
      <c r="R26" s="31" t="str">
        <f>IF(P26&gt;0,P26*32, " ")</f>
        <v xml:space="preserve"> </v>
      </c>
      <c r="S26" s="68">
        <f t="shared" si="20"/>
        <v>4</v>
      </c>
      <c r="T26" s="30" t="str">
        <f t="shared" si="21"/>
        <v xml:space="preserve"> </v>
      </c>
      <c r="U26" s="30">
        <f t="shared" si="22"/>
        <v>132</v>
      </c>
      <c r="V26" s="31" t="str">
        <f t="shared" si="22"/>
        <v xml:space="preserve"> </v>
      </c>
      <c r="W26" s="9"/>
      <c r="X26" s="9"/>
    </row>
    <row r="27" spans="1:24" ht="15" customHeight="1" x14ac:dyDescent="0.2">
      <c r="A27" s="59">
        <v>7</v>
      </c>
      <c r="B27" s="36" t="s">
        <v>34</v>
      </c>
      <c r="C27" s="37"/>
      <c r="D27" s="38"/>
      <c r="E27" s="30" t="str">
        <f t="shared" si="23"/>
        <v xml:space="preserve"> </v>
      </c>
      <c r="F27" s="31" t="str">
        <f t="shared" si="23"/>
        <v xml:space="preserve"> </v>
      </c>
      <c r="G27" s="38"/>
      <c r="H27" s="38"/>
      <c r="I27" s="30" t="str">
        <f t="shared" si="24"/>
        <v xml:space="preserve"> </v>
      </c>
      <c r="J27" s="31" t="str">
        <f t="shared" si="24"/>
        <v xml:space="preserve"> </v>
      </c>
      <c r="K27" s="37"/>
      <c r="L27" s="38"/>
      <c r="M27" s="30" t="str">
        <f t="shared" si="25"/>
        <v xml:space="preserve"> </v>
      </c>
      <c r="N27" s="31" t="str">
        <f t="shared" si="25"/>
        <v xml:space="preserve"> </v>
      </c>
      <c r="O27" s="41">
        <v>2</v>
      </c>
      <c r="P27" s="38"/>
      <c r="Q27" s="30">
        <f t="shared" si="26"/>
        <v>64</v>
      </c>
      <c r="R27" s="31" t="str">
        <f t="shared" si="26"/>
        <v xml:space="preserve"> </v>
      </c>
      <c r="S27" s="68">
        <f t="shared" si="20"/>
        <v>2</v>
      </c>
      <c r="T27" s="30" t="str">
        <f t="shared" si="21"/>
        <v xml:space="preserve"> </v>
      </c>
      <c r="U27" s="30">
        <f t="shared" si="22"/>
        <v>64</v>
      </c>
      <c r="V27" s="31" t="str">
        <f t="shared" si="22"/>
        <v xml:space="preserve"> </v>
      </c>
      <c r="W27" s="9"/>
      <c r="X27" s="9"/>
    </row>
    <row r="28" spans="1:24" ht="15" customHeight="1" x14ac:dyDescent="0.2">
      <c r="A28" s="59">
        <v>8</v>
      </c>
      <c r="B28" s="36" t="s">
        <v>24</v>
      </c>
      <c r="C28" s="44"/>
      <c r="D28" s="45"/>
      <c r="E28" s="30" t="str">
        <f>IF(C28&gt;0,C28*34, " ")</f>
        <v xml:space="preserve"> </v>
      </c>
      <c r="F28" s="31" t="str">
        <f>IF(D28&gt;0,D28*34, " ")</f>
        <v xml:space="preserve"> </v>
      </c>
      <c r="G28" s="46"/>
      <c r="H28" s="52"/>
      <c r="I28" s="30" t="str">
        <f>IF(G28&gt;0,G28*34, " ")</f>
        <v xml:space="preserve"> </v>
      </c>
      <c r="J28" s="31" t="str">
        <f>IF(H28&gt;0,H28*34, " ")</f>
        <v xml:space="preserve"> </v>
      </c>
      <c r="K28" s="46"/>
      <c r="L28" s="52"/>
      <c r="M28" s="30" t="str">
        <f>IF(K28&gt;0,K28*34, " ")</f>
        <v xml:space="preserve"> </v>
      </c>
      <c r="N28" s="31" t="str">
        <f>IF(L28&gt;0,L28*34, " ")</f>
        <v xml:space="preserve"> </v>
      </c>
      <c r="O28" s="45">
        <v>2</v>
      </c>
      <c r="P28" s="52"/>
      <c r="Q28" s="30">
        <f>IF(O28&gt;0,O28*32, " ")</f>
        <v>64</v>
      </c>
      <c r="R28" s="31" t="str">
        <f>IF(P28&gt;0,P28*32, " ")</f>
        <v xml:space="preserve"> </v>
      </c>
      <c r="S28" s="68">
        <f>IF(C28+G28+K28+O28&gt;0,C28+G28+K28+O28, " ")</f>
        <v>2</v>
      </c>
      <c r="T28" s="30" t="str">
        <f>IF(D28+H28+L28+P28&gt;0, D28+H28+L28+P28, " ")</f>
        <v xml:space="preserve"> </v>
      </c>
      <c r="U28" s="30">
        <f>IF(S28&lt;&gt;" ", (IF(E28&lt;&gt;" ", E28, 0)+IF(I28&lt;&gt;" ", I28, 0)+IF(M28&lt;&gt;" ", M28, 0)+IF(Q28&lt;&gt;" ", Q28, 0)), " ")</f>
        <v>64</v>
      </c>
      <c r="V28" s="31" t="str">
        <f>IF(T28&lt;&gt;" ", (IF(F28&lt;&gt;" ", F28, 0)+IF(J28&lt;&gt;" ", J28, 0)+IF(N28&lt;&gt;" ", N28, 0)+IF(R28&lt;&gt;" ", R28, 0)), " ")</f>
        <v xml:space="preserve"> </v>
      </c>
      <c r="W28" s="9"/>
      <c r="X28" s="9"/>
    </row>
    <row r="29" spans="1:24" ht="15" customHeight="1" x14ac:dyDescent="0.2">
      <c r="A29" s="59">
        <v>9</v>
      </c>
      <c r="B29" s="36" t="s">
        <v>73</v>
      </c>
      <c r="C29" s="44"/>
      <c r="D29" s="45"/>
      <c r="E29" s="30" t="str">
        <f>IF(C29&gt;0,C29*34, " ")</f>
        <v xml:space="preserve"> </v>
      </c>
      <c r="F29" s="31" t="str">
        <f>IF(D29&gt;0,D29*34, " ")</f>
        <v xml:space="preserve"> </v>
      </c>
      <c r="G29" s="46">
        <v>2</v>
      </c>
      <c r="H29" s="52"/>
      <c r="I29" s="30">
        <f>IF(G29&gt;0,G29*34, " ")</f>
        <v>68</v>
      </c>
      <c r="J29" s="31" t="str">
        <f>IF(H29&gt;0,H29*34, " ")</f>
        <v xml:space="preserve"> </v>
      </c>
      <c r="K29" s="46"/>
      <c r="L29" s="52"/>
      <c r="M29" s="30" t="str">
        <f>IF(K29&gt;0,K29*34, " ")</f>
        <v xml:space="preserve"> </v>
      </c>
      <c r="N29" s="31" t="str">
        <f>IF(L29&gt;0,L29*34, " ")</f>
        <v xml:space="preserve"> </v>
      </c>
      <c r="O29" s="45"/>
      <c r="P29" s="52"/>
      <c r="Q29" s="30" t="str">
        <f>IF(O29&gt;0,O29*32, " ")</f>
        <v xml:space="preserve"> </v>
      </c>
      <c r="R29" s="31" t="str">
        <f>IF(P29&gt;0,P29*32, " ")</f>
        <v xml:space="preserve"> </v>
      </c>
      <c r="S29" s="68">
        <f>IF(C29+G29+K29+O29&gt;0,C29+G29+K29+O29, " ")</f>
        <v>2</v>
      </c>
      <c r="T29" s="30" t="str">
        <f>IF(D29+H29+L29+P29&gt;0, D29+H29+L29+P29, " ")</f>
        <v xml:space="preserve"> </v>
      </c>
      <c r="U29" s="30">
        <f>IF(S29&lt;&gt;" ", (IF(E29&lt;&gt;" ", E29, 0)+IF(I29&lt;&gt;" ", I29, 0)+IF(M29&lt;&gt;" ", M29, 0)+IF(Q29&lt;&gt;" ", Q29, 0)), " ")</f>
        <v>68</v>
      </c>
      <c r="V29" s="31" t="str">
        <f>IF(T29&lt;&gt;" ", (IF(F29&lt;&gt;" ", F29, 0)+IF(J29&lt;&gt;" ", J29, 0)+IF(N29&lt;&gt;" ", N29, 0)+IF(R29&lt;&gt;" ", R29, 0)), " ")</f>
        <v xml:space="preserve"> </v>
      </c>
      <c r="W29" s="9"/>
      <c r="X29" s="9"/>
    </row>
    <row r="30" spans="1:24" ht="15" customHeight="1" x14ac:dyDescent="0.2">
      <c r="A30" s="59">
        <v>10</v>
      </c>
      <c r="B30" s="36" t="s">
        <v>37</v>
      </c>
      <c r="C30" s="44"/>
      <c r="D30" s="45"/>
      <c r="E30" s="30" t="str">
        <f t="shared" si="23"/>
        <v xml:space="preserve"> </v>
      </c>
      <c r="F30" s="31" t="str">
        <f t="shared" si="23"/>
        <v xml:space="preserve"> </v>
      </c>
      <c r="G30" s="45"/>
      <c r="H30" s="45"/>
      <c r="I30" s="30" t="str">
        <f t="shared" si="24"/>
        <v xml:space="preserve"> </v>
      </c>
      <c r="J30" s="31" t="str">
        <f t="shared" si="24"/>
        <v xml:space="preserve"> </v>
      </c>
      <c r="K30" s="44"/>
      <c r="L30" s="45"/>
      <c r="M30" s="30" t="str">
        <f t="shared" si="25"/>
        <v xml:space="preserve"> </v>
      </c>
      <c r="N30" s="31" t="str">
        <f t="shared" si="25"/>
        <v xml:space="preserve"> </v>
      </c>
      <c r="O30" s="45">
        <v>2</v>
      </c>
      <c r="P30" s="45"/>
      <c r="Q30" s="30">
        <f t="shared" si="26"/>
        <v>64</v>
      </c>
      <c r="R30" s="31" t="str">
        <f t="shared" si="26"/>
        <v xml:space="preserve"> </v>
      </c>
      <c r="S30" s="68">
        <f t="shared" si="20"/>
        <v>2</v>
      </c>
      <c r="T30" s="30" t="str">
        <f t="shared" si="21"/>
        <v xml:space="preserve"> </v>
      </c>
      <c r="U30" s="30">
        <f t="shared" si="22"/>
        <v>64</v>
      </c>
      <c r="V30" s="31" t="str">
        <f t="shared" si="22"/>
        <v xml:space="preserve"> </v>
      </c>
      <c r="W30" s="9"/>
      <c r="X30" s="9"/>
    </row>
    <row r="31" spans="1:24" ht="15" customHeight="1" x14ac:dyDescent="0.2">
      <c r="A31" s="59">
        <v>11</v>
      </c>
      <c r="B31" s="36" t="s">
        <v>22</v>
      </c>
      <c r="C31" s="44"/>
      <c r="D31" s="45"/>
      <c r="E31" s="30" t="str">
        <f t="shared" si="23"/>
        <v xml:space="preserve"> </v>
      </c>
      <c r="F31" s="31" t="str">
        <f t="shared" si="23"/>
        <v xml:space="preserve"> </v>
      </c>
      <c r="G31" s="45"/>
      <c r="H31" s="45">
        <v>4</v>
      </c>
      <c r="I31" s="30" t="str">
        <f t="shared" si="24"/>
        <v xml:space="preserve"> </v>
      </c>
      <c r="J31" s="31">
        <f t="shared" si="24"/>
        <v>136</v>
      </c>
      <c r="K31" s="44"/>
      <c r="L31" s="45">
        <v>6</v>
      </c>
      <c r="M31" s="30" t="str">
        <f t="shared" si="25"/>
        <v xml:space="preserve"> </v>
      </c>
      <c r="N31" s="31">
        <f t="shared" si="25"/>
        <v>204</v>
      </c>
      <c r="O31" s="45"/>
      <c r="P31" s="45">
        <v>6</v>
      </c>
      <c r="Q31" s="30" t="str">
        <f t="shared" si="26"/>
        <v xml:space="preserve"> </v>
      </c>
      <c r="R31" s="31">
        <f t="shared" si="26"/>
        <v>192</v>
      </c>
      <c r="S31" s="68" t="str">
        <f t="shared" si="20"/>
        <v xml:space="preserve"> </v>
      </c>
      <c r="T31" s="30">
        <f t="shared" si="21"/>
        <v>16</v>
      </c>
      <c r="U31" s="30" t="str">
        <f t="shared" si="22"/>
        <v xml:space="preserve"> </v>
      </c>
      <c r="V31" s="31">
        <f t="shared" si="22"/>
        <v>532</v>
      </c>
      <c r="W31" s="9"/>
      <c r="X31" s="9"/>
    </row>
    <row r="32" spans="1:24" ht="15" customHeight="1" x14ac:dyDescent="0.2">
      <c r="A32" s="59"/>
      <c r="B32" s="36" t="s">
        <v>61</v>
      </c>
      <c r="C32" s="44"/>
      <c r="D32" s="45"/>
      <c r="E32" s="30"/>
      <c r="F32" s="31"/>
      <c r="G32" s="46"/>
      <c r="H32" s="45"/>
      <c r="I32" s="30"/>
      <c r="J32" s="31"/>
      <c r="K32" s="44"/>
      <c r="L32" s="45"/>
      <c r="M32" s="30"/>
      <c r="N32" s="31"/>
      <c r="O32" s="46"/>
      <c r="P32" s="45"/>
      <c r="Q32" s="30"/>
      <c r="R32" s="31"/>
      <c r="S32" s="68" t="str">
        <f t="shared" si="20"/>
        <v xml:space="preserve"> </v>
      </c>
      <c r="T32" s="30" t="str">
        <f t="shared" si="21"/>
        <v xml:space="preserve"> </v>
      </c>
      <c r="U32" s="30" t="str">
        <f t="shared" si="22"/>
        <v xml:space="preserve"> </v>
      </c>
      <c r="V32" s="31" t="str">
        <f t="shared" si="22"/>
        <v xml:space="preserve"> </v>
      </c>
      <c r="W32" s="9"/>
      <c r="X32" s="9"/>
    </row>
    <row r="33" spans="1:24" ht="15" customHeight="1" thickBot="1" x14ac:dyDescent="0.25">
      <c r="A33" s="59"/>
      <c r="B33" s="36" t="s">
        <v>62</v>
      </c>
      <c r="C33" s="44"/>
      <c r="D33" s="45"/>
      <c r="E33" s="30" t="str">
        <f t="shared" si="23"/>
        <v xml:space="preserve"> </v>
      </c>
      <c r="F33" s="31" t="str">
        <f t="shared" si="23"/>
        <v xml:space="preserve"> </v>
      </c>
      <c r="G33" s="46"/>
      <c r="H33" s="45"/>
      <c r="I33" s="30" t="str">
        <f t="shared" si="24"/>
        <v xml:space="preserve"> </v>
      </c>
      <c r="J33" s="31" t="str">
        <f t="shared" si="24"/>
        <v xml:space="preserve"> </v>
      </c>
      <c r="K33" s="44"/>
      <c r="L33" s="45"/>
      <c r="M33" s="30" t="str">
        <f t="shared" si="25"/>
        <v xml:space="preserve"> </v>
      </c>
      <c r="N33" s="31" t="str">
        <f t="shared" si="25"/>
        <v xml:space="preserve"> </v>
      </c>
      <c r="O33" s="46"/>
      <c r="P33" s="45"/>
      <c r="Q33" s="30" t="str">
        <f t="shared" si="26"/>
        <v xml:space="preserve"> </v>
      </c>
      <c r="R33" s="31" t="str">
        <f t="shared" si="26"/>
        <v xml:space="preserve"> </v>
      </c>
      <c r="S33" s="74" t="str">
        <f t="shared" si="20"/>
        <v xml:space="preserve"> </v>
      </c>
      <c r="T33" s="75" t="str">
        <f t="shared" si="21"/>
        <v xml:space="preserve"> </v>
      </c>
      <c r="U33" s="75" t="str">
        <f t="shared" si="22"/>
        <v xml:space="preserve"> </v>
      </c>
      <c r="V33" s="69" t="str">
        <f t="shared" si="22"/>
        <v xml:space="preserve"> </v>
      </c>
      <c r="W33" s="9"/>
      <c r="X33" s="9"/>
    </row>
    <row r="34" spans="1:24" ht="15" customHeight="1" thickBot="1" x14ac:dyDescent="0.25">
      <c r="A34" s="146" t="s">
        <v>18</v>
      </c>
      <c r="B34" s="147"/>
      <c r="C34" s="89">
        <f>SUM(C7:C17)</f>
        <v>15</v>
      </c>
      <c r="D34" s="15">
        <f t="shared" ref="D34:V34" si="27">SUM(D7:D19)</f>
        <v>2</v>
      </c>
      <c r="E34" s="108">
        <f>SUM(E7:E17)</f>
        <v>510</v>
      </c>
      <c r="F34" s="16">
        <f t="shared" si="27"/>
        <v>68</v>
      </c>
      <c r="G34" s="89">
        <f>SUM(G7:G17)</f>
        <v>13</v>
      </c>
      <c r="H34" s="15">
        <f t="shared" si="27"/>
        <v>0</v>
      </c>
      <c r="I34" s="108">
        <f>SUM(I7:I17)</f>
        <v>442</v>
      </c>
      <c r="J34" s="16">
        <f t="shared" si="27"/>
        <v>0</v>
      </c>
      <c r="K34" s="89">
        <f>SUM(K7:K18)</f>
        <v>14</v>
      </c>
      <c r="L34" s="15">
        <f t="shared" si="27"/>
        <v>0</v>
      </c>
      <c r="M34" s="108">
        <f>SUM(M7:M18)</f>
        <v>476</v>
      </c>
      <c r="N34" s="16">
        <f t="shared" si="27"/>
        <v>0</v>
      </c>
      <c r="O34" s="89">
        <f>SUM(O7:O17)</f>
        <v>10</v>
      </c>
      <c r="P34" s="15">
        <f t="shared" si="27"/>
        <v>0</v>
      </c>
      <c r="Q34" s="108">
        <f>SUM(Q7:Q18)</f>
        <v>320</v>
      </c>
      <c r="R34" s="16">
        <f t="shared" si="27"/>
        <v>0</v>
      </c>
      <c r="S34" s="94">
        <f>SUM(S7:S17)</f>
        <v>52</v>
      </c>
      <c r="T34" s="66">
        <f t="shared" si="27"/>
        <v>2</v>
      </c>
      <c r="U34" s="109">
        <f>SUM(U7:U17)</f>
        <v>1748</v>
      </c>
      <c r="V34" s="67">
        <f t="shared" si="27"/>
        <v>68</v>
      </c>
      <c r="W34" s="9"/>
      <c r="X34" s="9"/>
    </row>
    <row r="35" spans="1:24" ht="15" customHeight="1" thickBot="1" x14ac:dyDescent="0.25">
      <c r="A35" s="148" t="s">
        <v>19</v>
      </c>
      <c r="B35" s="149"/>
      <c r="C35" s="17">
        <f t="shared" ref="C35:V35" si="28">SUM(C21:C33)</f>
        <v>12</v>
      </c>
      <c r="D35" s="18">
        <f t="shared" si="28"/>
        <v>0</v>
      </c>
      <c r="E35" s="18">
        <f t="shared" si="28"/>
        <v>408</v>
      </c>
      <c r="F35" s="19">
        <f t="shared" si="28"/>
        <v>0</v>
      </c>
      <c r="G35" s="17">
        <f t="shared" si="28"/>
        <v>12</v>
      </c>
      <c r="H35" s="18">
        <f t="shared" si="28"/>
        <v>6</v>
      </c>
      <c r="I35" s="18">
        <f t="shared" si="28"/>
        <v>408</v>
      </c>
      <c r="J35" s="19">
        <f t="shared" si="28"/>
        <v>204</v>
      </c>
      <c r="K35" s="17">
        <f t="shared" si="28"/>
        <v>8</v>
      </c>
      <c r="L35" s="18">
        <f t="shared" si="28"/>
        <v>8</v>
      </c>
      <c r="M35" s="18">
        <f t="shared" si="28"/>
        <v>272</v>
      </c>
      <c r="N35" s="19">
        <f t="shared" si="28"/>
        <v>272</v>
      </c>
      <c r="O35" s="17">
        <f t="shared" si="28"/>
        <v>12</v>
      </c>
      <c r="P35" s="18">
        <f t="shared" si="28"/>
        <v>8</v>
      </c>
      <c r="Q35" s="18">
        <f t="shared" si="28"/>
        <v>384</v>
      </c>
      <c r="R35" s="19">
        <f t="shared" si="28"/>
        <v>256</v>
      </c>
      <c r="S35" s="19">
        <f t="shared" si="28"/>
        <v>44</v>
      </c>
      <c r="T35" s="18">
        <f t="shared" si="28"/>
        <v>22</v>
      </c>
      <c r="U35" s="18">
        <f t="shared" si="28"/>
        <v>1472</v>
      </c>
      <c r="V35" s="19">
        <f t="shared" si="28"/>
        <v>732</v>
      </c>
      <c r="W35" s="20"/>
      <c r="X35" s="20"/>
    </row>
    <row r="36" spans="1:24" ht="15" customHeight="1" thickTop="1" thickBot="1" x14ac:dyDescent="0.25">
      <c r="A36" s="138" t="s">
        <v>20</v>
      </c>
      <c r="B36" s="139"/>
      <c r="C36" s="21">
        <f>C34+C35</f>
        <v>27</v>
      </c>
      <c r="D36" s="22">
        <f t="shared" ref="D36:V36" si="29">D34+D35</f>
        <v>2</v>
      </c>
      <c r="E36" s="22">
        <f t="shared" si="29"/>
        <v>918</v>
      </c>
      <c r="F36" s="23">
        <f t="shared" si="29"/>
        <v>68</v>
      </c>
      <c r="G36" s="21">
        <f t="shared" si="29"/>
        <v>25</v>
      </c>
      <c r="H36" s="22">
        <f t="shared" si="29"/>
        <v>6</v>
      </c>
      <c r="I36" s="22">
        <f t="shared" si="29"/>
        <v>850</v>
      </c>
      <c r="J36" s="23">
        <f t="shared" si="29"/>
        <v>204</v>
      </c>
      <c r="K36" s="21">
        <f t="shared" si="29"/>
        <v>22</v>
      </c>
      <c r="L36" s="22">
        <f t="shared" si="29"/>
        <v>8</v>
      </c>
      <c r="M36" s="22">
        <f t="shared" si="29"/>
        <v>748</v>
      </c>
      <c r="N36" s="23">
        <f t="shared" si="29"/>
        <v>272</v>
      </c>
      <c r="O36" s="21">
        <f>O34+O35</f>
        <v>22</v>
      </c>
      <c r="P36" s="22">
        <f>P34+P35</f>
        <v>8</v>
      </c>
      <c r="Q36" s="22">
        <f>Q34+Q35</f>
        <v>704</v>
      </c>
      <c r="R36" s="23">
        <f>R34+R35</f>
        <v>256</v>
      </c>
      <c r="S36" s="21">
        <f t="shared" si="29"/>
        <v>96</v>
      </c>
      <c r="T36" s="22">
        <f t="shared" si="29"/>
        <v>24</v>
      </c>
      <c r="U36" s="22">
        <f t="shared" si="29"/>
        <v>3220</v>
      </c>
      <c r="V36" s="23">
        <f t="shared" si="29"/>
        <v>800</v>
      </c>
      <c r="W36" s="24"/>
      <c r="X36" s="24"/>
    </row>
    <row r="37" spans="1:24" ht="15" customHeight="1" thickTop="1" thickBot="1" x14ac:dyDescent="0.25">
      <c r="A37" s="140"/>
      <c r="B37" s="141"/>
      <c r="C37" s="119">
        <f>C36+D36</f>
        <v>29</v>
      </c>
      <c r="D37" s="120"/>
      <c r="E37" s="117">
        <f>E36+F36</f>
        <v>986</v>
      </c>
      <c r="F37" s="118"/>
      <c r="G37" s="119">
        <f>G36+H36</f>
        <v>31</v>
      </c>
      <c r="H37" s="120"/>
      <c r="I37" s="117">
        <f>I36+J36</f>
        <v>1054</v>
      </c>
      <c r="J37" s="118"/>
      <c r="K37" s="119">
        <f>K36+L36</f>
        <v>30</v>
      </c>
      <c r="L37" s="120"/>
      <c r="M37" s="117">
        <f>M36+N36</f>
        <v>1020</v>
      </c>
      <c r="N37" s="118"/>
      <c r="O37" s="119">
        <f>O36+P36</f>
        <v>30</v>
      </c>
      <c r="P37" s="120"/>
      <c r="Q37" s="117">
        <f>Q36+R36</f>
        <v>960</v>
      </c>
      <c r="R37" s="118"/>
      <c r="S37" s="119">
        <f>S36+T36</f>
        <v>120</v>
      </c>
      <c r="T37" s="120"/>
      <c r="U37" s="117">
        <f>U36+V36</f>
        <v>4020</v>
      </c>
      <c r="V37" s="118"/>
      <c r="W37" s="24"/>
      <c r="X37" s="24"/>
    </row>
    <row r="38" spans="1:24" ht="15" customHeight="1" thickTop="1" x14ac:dyDescent="0.2">
      <c r="A38" s="25"/>
      <c r="B38" s="54"/>
      <c r="C38" s="26"/>
      <c r="D38" s="26"/>
      <c r="E38" s="26"/>
      <c r="F38" s="26"/>
      <c r="G38" s="26"/>
      <c r="H38" s="26"/>
      <c r="I38" s="26"/>
      <c r="J38" s="55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7.35" customHeight="1" x14ac:dyDescent="0.2">
      <c r="B39" s="121" t="s">
        <v>82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4" ht="15" customHeight="1" x14ac:dyDescent="0.2">
      <c r="B40" s="54" t="s">
        <v>53</v>
      </c>
    </row>
    <row r="41" spans="1:24" ht="15" customHeight="1" x14ac:dyDescent="0.2">
      <c r="B41" s="54" t="s">
        <v>54</v>
      </c>
    </row>
    <row r="42" spans="1:24" ht="15" customHeight="1" x14ac:dyDescent="0.2">
      <c r="B42" s="55" t="s">
        <v>55</v>
      </c>
    </row>
    <row r="43" spans="1:24" ht="15" customHeight="1" x14ac:dyDescent="0.2"/>
    <row r="44" spans="1:24" ht="15" customHeight="1" x14ac:dyDescent="0.2"/>
    <row r="45" spans="1:24" ht="15" customHeight="1" x14ac:dyDescent="0.2"/>
    <row r="46" spans="1:24" ht="15" customHeight="1" x14ac:dyDescent="0.2"/>
  </sheetData>
  <mergeCells count="34">
    <mergeCell ref="M37:N37"/>
    <mergeCell ref="O37:P37"/>
    <mergeCell ref="K4:N4"/>
    <mergeCell ref="O4:R4"/>
    <mergeCell ref="S4:V4"/>
    <mergeCell ref="C5:D5"/>
    <mergeCell ref="E5:F5"/>
    <mergeCell ref="G5:H5"/>
    <mergeCell ref="I5:J5"/>
    <mergeCell ref="U5:V5"/>
    <mergeCell ref="O5:P5"/>
    <mergeCell ref="Q5:R5"/>
    <mergeCell ref="S5:T5"/>
    <mergeCell ref="A1:G1"/>
    <mergeCell ref="A2:G2"/>
    <mergeCell ref="A4:B5"/>
    <mergeCell ref="C4:F4"/>
    <mergeCell ref="G4:J4"/>
    <mergeCell ref="K5:L5"/>
    <mergeCell ref="M5:N5"/>
    <mergeCell ref="Q37:R37"/>
    <mergeCell ref="S37:T37"/>
    <mergeCell ref="B39:V39"/>
    <mergeCell ref="G37:H37"/>
    <mergeCell ref="U37:V37"/>
    <mergeCell ref="A36:B37"/>
    <mergeCell ref="C37:D37"/>
    <mergeCell ref="E37:F37"/>
    <mergeCell ref="A6:B6"/>
    <mergeCell ref="A20:B20"/>
    <mergeCell ref="A34:B34"/>
    <mergeCell ref="A35:B35"/>
    <mergeCell ref="I37:J37"/>
    <mergeCell ref="K37:L37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Normal="100" workbookViewId="0">
      <selection activeCell="X40" sqref="X40"/>
    </sheetView>
  </sheetViews>
  <sheetFormatPr defaultColWidth="9.140625" defaultRowHeight="12.75" x14ac:dyDescent="0.2"/>
  <cols>
    <col min="1" max="1" width="2.7109375" style="1" bestFit="1" customWidth="1"/>
    <col min="2" max="2" width="38.5703125" style="1" customWidth="1"/>
    <col min="3" max="22" width="4.42578125" style="1" customWidth="1"/>
    <col min="23" max="16384" width="9.140625" style="1"/>
  </cols>
  <sheetData>
    <row r="1" spans="1:24" ht="15" customHeight="1" x14ac:dyDescent="0.2">
      <c r="A1" s="122" t="s">
        <v>23</v>
      </c>
      <c r="B1" s="123"/>
      <c r="C1" s="123"/>
      <c r="D1" s="123"/>
      <c r="E1" s="123"/>
      <c r="F1" s="123"/>
      <c r="G1" s="123"/>
      <c r="T1" s="2"/>
      <c r="V1" s="2"/>
    </row>
    <row r="2" spans="1:24" ht="15" customHeight="1" x14ac:dyDescent="0.2">
      <c r="A2" s="124" t="s">
        <v>69</v>
      </c>
      <c r="B2" s="125"/>
      <c r="C2" s="125"/>
      <c r="D2" s="125"/>
      <c r="E2" s="125"/>
      <c r="F2" s="125"/>
      <c r="G2" s="125"/>
      <c r="T2" s="2"/>
      <c r="V2" s="2"/>
    </row>
    <row r="3" spans="1:24" ht="15" customHeight="1" x14ac:dyDescent="0.2">
      <c r="A3" s="78"/>
      <c r="B3" s="79"/>
      <c r="T3" s="2"/>
      <c r="V3" s="2"/>
    </row>
    <row r="4" spans="1:24" ht="15" customHeight="1" x14ac:dyDescent="0.2">
      <c r="A4" s="154" t="s">
        <v>0</v>
      </c>
      <c r="B4" s="155"/>
      <c r="C4" s="113" t="s">
        <v>1</v>
      </c>
      <c r="D4" s="157"/>
      <c r="E4" s="157"/>
      <c r="F4" s="158"/>
      <c r="G4" s="137" t="s">
        <v>2</v>
      </c>
      <c r="H4" s="157"/>
      <c r="I4" s="157"/>
      <c r="J4" s="157"/>
      <c r="K4" s="113" t="s">
        <v>3</v>
      </c>
      <c r="L4" s="157"/>
      <c r="M4" s="157"/>
      <c r="N4" s="158"/>
      <c r="O4" s="137" t="s">
        <v>4</v>
      </c>
      <c r="P4" s="157"/>
      <c r="Q4" s="157"/>
      <c r="R4" s="157"/>
      <c r="S4" s="159" t="s">
        <v>5</v>
      </c>
      <c r="T4" s="160"/>
      <c r="U4" s="160"/>
      <c r="V4" s="160"/>
    </row>
    <row r="5" spans="1:24" ht="15" customHeight="1" x14ac:dyDescent="0.2">
      <c r="A5" s="156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37" t="s">
        <v>6</v>
      </c>
      <c r="P5" s="114"/>
      <c r="Q5" s="115" t="s">
        <v>7</v>
      </c>
      <c r="R5" s="137"/>
      <c r="S5" s="113" t="s">
        <v>6</v>
      </c>
      <c r="T5" s="114"/>
      <c r="U5" s="115" t="s">
        <v>7</v>
      </c>
      <c r="V5" s="114"/>
    </row>
    <row r="6" spans="1:24" ht="15" customHeight="1" thickBot="1" x14ac:dyDescent="0.25">
      <c r="A6" s="163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5" t="s">
        <v>9</v>
      </c>
      <c r="T6" s="6" t="s">
        <v>10</v>
      </c>
      <c r="U6" s="6" t="s">
        <v>9</v>
      </c>
      <c r="V6" s="6" t="s">
        <v>10</v>
      </c>
    </row>
    <row r="7" spans="1:24" ht="15" customHeight="1" x14ac:dyDescent="0.2">
      <c r="A7" s="81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3</v>
      </c>
      <c r="H7" s="35"/>
      <c r="I7" s="28">
        <f>IF(G7&gt;0,G7*34, " ")</f>
        <v>102</v>
      </c>
      <c r="J7" s="29" t="str">
        <f>IF(H7&gt;0,H7*34, " ")</f>
        <v xml:space="preserve"> </v>
      </c>
      <c r="K7" s="34">
        <v>3</v>
      </c>
      <c r="L7" s="35"/>
      <c r="M7" s="28">
        <f>IF(K7&gt;0,K7*34, " ")</f>
        <v>102</v>
      </c>
      <c r="N7" s="29" t="str">
        <f>IF(L7&gt;0,L7*34, " ")</f>
        <v xml:space="preserve"> </v>
      </c>
      <c r="O7" s="40">
        <v>3</v>
      </c>
      <c r="P7" s="35"/>
      <c r="Q7" s="28">
        <f>IF(O7&gt;0, O7*32, " ")</f>
        <v>96</v>
      </c>
      <c r="R7" s="29" t="str">
        <f>IF(P7&gt;0,P7*32, " ")</f>
        <v xml:space="preserve"> </v>
      </c>
      <c r="S7" s="82">
        <f>IF(C7+G7+K7+O7&gt;0,C7+G7+K7+O7, " ")</f>
        <v>12</v>
      </c>
      <c r="T7" s="28" t="str">
        <f>IF(D7+H7+L7+P7&gt;0, D7+H7+L7+P7, " ")</f>
        <v xml:space="preserve"> </v>
      </c>
      <c r="U7" s="28">
        <f>IF(S7&lt;&gt;" ", (IF(E7&lt;&gt;" ", E7, 0)+IF(I7&lt;&gt;" ", I7, 0)+IF(M7&lt;&gt;" ", M7, 0)+IF(Q7&lt;&gt;" ", Q7, 0)), " ")</f>
        <v>402</v>
      </c>
      <c r="V7" s="28" t="str">
        <f>IF(T7&lt;&gt;" ", (IF(F7&lt;&gt;" ", F7, 0)+IF(J7&lt;&gt;" ", J7, 0)+IF(N7&lt;&gt;" ", N7, 0)+IF(R7&lt;&gt;" ", R7, 0)), " ")</f>
        <v xml:space="preserve"> </v>
      </c>
    </row>
    <row r="8" spans="1:24" ht="15" customHeight="1" x14ac:dyDescent="0.2">
      <c r="A8" s="81">
        <v>2</v>
      </c>
      <c r="B8" s="50" t="s">
        <v>70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IF(K8&gt;0,K8*34, " ")</f>
        <v>68</v>
      </c>
      <c r="N8" s="31" t="str">
        <f>IF(L8&gt;0,L8*34, " ")</f>
        <v xml:space="preserve"> </v>
      </c>
      <c r="O8" s="41">
        <v>2</v>
      </c>
      <c r="P8" s="38"/>
      <c r="Q8" s="30">
        <f>IF(O8&gt;0,O8*32, " ")</f>
        <v>64</v>
      </c>
      <c r="R8" s="31" t="str">
        <f>IF(P8&gt;0,P8*32, " ")</f>
        <v xml:space="preserve"> </v>
      </c>
      <c r="S8" s="83">
        <f t="shared" ref="S8:S13" si="0">IF(C8+G8+K8+O8&gt;0,C8+G8+K8+O8, " ")</f>
        <v>8</v>
      </c>
      <c r="T8" s="30" t="str">
        <f t="shared" ref="T8:T13" si="1">IF(D8+H8+L8+P8&gt;0, D8+H8+L8+P8, " ")</f>
        <v xml:space="preserve"> </v>
      </c>
      <c r="U8" s="30">
        <f t="shared" ref="U8:V13" si="2">IF(S8&lt;&gt;" ", (IF(E8&lt;&gt;" ", E8, 0)+IF(I8&lt;&gt;" ", I8, 0)+IF(M8&lt;&gt;" ", M8, 0)+IF(Q8&lt;&gt;" ", Q8, 0)), " ")</f>
        <v>268</v>
      </c>
      <c r="V8" s="30" t="str">
        <f t="shared" si="2"/>
        <v xml:space="preserve"> </v>
      </c>
    </row>
    <row r="9" spans="1:24" ht="15" customHeight="1" x14ac:dyDescent="0.2">
      <c r="A9" s="81">
        <v>3</v>
      </c>
      <c r="B9" s="50" t="s">
        <v>15</v>
      </c>
      <c r="C9" s="37">
        <v>2</v>
      </c>
      <c r="D9" s="38"/>
      <c r="E9" s="30">
        <f t="shared" ref="E9:F13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3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3" si="5">IF(K9&gt;0,K9*34, " ")</f>
        <v>68</v>
      </c>
      <c r="N9" s="31" t="str">
        <f t="shared" si="5"/>
        <v xml:space="preserve"> </v>
      </c>
      <c r="O9" s="41">
        <v>2</v>
      </c>
      <c r="P9" s="38"/>
      <c r="Q9" s="30">
        <f t="shared" ref="Q9:R13" si="6">IF(O9&gt;0,O9*32, " ")</f>
        <v>64</v>
      </c>
      <c r="R9" s="31" t="str">
        <f t="shared" si="6"/>
        <v xml:space="preserve"> </v>
      </c>
      <c r="S9" s="83">
        <f t="shared" si="0"/>
        <v>8</v>
      </c>
      <c r="T9" s="30" t="str">
        <f t="shared" si="1"/>
        <v xml:space="preserve"> </v>
      </c>
      <c r="U9" s="30">
        <f t="shared" si="2"/>
        <v>268</v>
      </c>
      <c r="V9" s="30" t="str">
        <f t="shared" si="2"/>
        <v xml:space="preserve"> </v>
      </c>
    </row>
    <row r="10" spans="1:24" ht="15" customHeight="1" x14ac:dyDescent="0.2">
      <c r="A10" s="81">
        <v>4</v>
      </c>
      <c r="B10" s="51" t="s">
        <v>68</v>
      </c>
      <c r="C10" s="37">
        <v>3</v>
      </c>
      <c r="D10" s="38"/>
      <c r="E10" s="30">
        <f t="shared" si="3"/>
        <v>102</v>
      </c>
      <c r="F10" s="31" t="str">
        <f t="shared" si="3"/>
        <v xml:space="preserve"> </v>
      </c>
      <c r="G10" s="38">
        <v>3</v>
      </c>
      <c r="H10" s="38"/>
      <c r="I10" s="30">
        <f t="shared" si="4"/>
        <v>102</v>
      </c>
      <c r="J10" s="31" t="str">
        <f t="shared" si="4"/>
        <v xml:space="preserve"> </v>
      </c>
      <c r="K10" s="37">
        <v>2</v>
      </c>
      <c r="L10" s="38"/>
      <c r="M10" s="30">
        <f t="shared" si="5"/>
        <v>68</v>
      </c>
      <c r="N10" s="31" t="str">
        <f t="shared" si="5"/>
        <v xml:space="preserve"> </v>
      </c>
      <c r="O10" s="41">
        <v>2</v>
      </c>
      <c r="P10" s="38"/>
      <c r="Q10" s="30">
        <f t="shared" si="6"/>
        <v>64</v>
      </c>
      <c r="R10" s="31" t="str">
        <f t="shared" si="6"/>
        <v xml:space="preserve"> </v>
      </c>
      <c r="S10" s="83">
        <f t="shared" si="0"/>
        <v>10</v>
      </c>
      <c r="T10" s="30" t="str">
        <f t="shared" si="1"/>
        <v xml:space="preserve"> </v>
      </c>
      <c r="U10" s="30">
        <f t="shared" si="2"/>
        <v>336</v>
      </c>
      <c r="V10" s="30" t="str">
        <f t="shared" si="2"/>
        <v xml:space="preserve"> </v>
      </c>
    </row>
    <row r="11" spans="1:24" ht="15" customHeight="1" x14ac:dyDescent="0.2">
      <c r="A11" s="81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41"/>
      <c r="P11" s="38"/>
      <c r="Q11" s="30" t="str">
        <f t="shared" si="6"/>
        <v xml:space="preserve"> </v>
      </c>
      <c r="R11" s="31" t="str">
        <f t="shared" si="6"/>
        <v xml:space="preserve"> </v>
      </c>
      <c r="S11" s="83" t="str">
        <f t="shared" si="0"/>
        <v xml:space="preserve"> </v>
      </c>
      <c r="T11" s="30">
        <f t="shared" si="1"/>
        <v>2</v>
      </c>
      <c r="U11" s="30" t="str">
        <f t="shared" si="2"/>
        <v xml:space="preserve"> </v>
      </c>
      <c r="V11" s="30">
        <f t="shared" si="2"/>
        <v>68</v>
      </c>
    </row>
    <row r="12" spans="1:24" ht="15" customHeight="1" x14ac:dyDescent="0.2">
      <c r="A12" s="81">
        <v>6</v>
      </c>
      <c r="B12" s="50" t="s">
        <v>13</v>
      </c>
      <c r="C12" s="37"/>
      <c r="D12" s="38"/>
      <c r="E12" s="30" t="str">
        <f t="shared" si="3"/>
        <v xml:space="preserve"> 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>
        <v>2</v>
      </c>
      <c r="L12" s="38"/>
      <c r="M12" s="30">
        <f t="shared" si="5"/>
        <v>68</v>
      </c>
      <c r="N12" s="31" t="str">
        <f t="shared" si="5"/>
        <v xml:space="preserve"> </v>
      </c>
      <c r="O12" s="41"/>
      <c r="P12" s="38"/>
      <c r="Q12" s="30" t="str">
        <f t="shared" si="6"/>
        <v xml:space="preserve"> </v>
      </c>
      <c r="R12" s="31" t="str">
        <f t="shared" si="6"/>
        <v xml:space="preserve"> </v>
      </c>
      <c r="S12" s="83">
        <v>2</v>
      </c>
      <c r="T12" s="30" t="str">
        <f t="shared" si="1"/>
        <v xml:space="preserve"> </v>
      </c>
      <c r="U12" s="30">
        <f t="shared" si="2"/>
        <v>68</v>
      </c>
      <c r="V12" s="30" t="str">
        <f t="shared" si="2"/>
        <v xml:space="preserve"> </v>
      </c>
    </row>
    <row r="13" spans="1:24" ht="15" customHeight="1" x14ac:dyDescent="0.2">
      <c r="A13" s="81">
        <v>7</v>
      </c>
      <c r="B13" s="39" t="s">
        <v>36</v>
      </c>
      <c r="C13" s="37">
        <v>2</v>
      </c>
      <c r="D13" s="38"/>
      <c r="E13" s="30">
        <f t="shared" si="3"/>
        <v>68</v>
      </c>
      <c r="F13" s="31" t="str">
        <f t="shared" si="3"/>
        <v xml:space="preserve"> </v>
      </c>
      <c r="G13" s="38">
        <v>2</v>
      </c>
      <c r="H13" s="38"/>
      <c r="I13" s="30">
        <f t="shared" si="4"/>
        <v>68</v>
      </c>
      <c r="J13" s="31" t="str">
        <f t="shared" si="4"/>
        <v xml:space="preserve"> </v>
      </c>
      <c r="K13" s="37">
        <v>2</v>
      </c>
      <c r="L13" s="38"/>
      <c r="M13" s="30">
        <f t="shared" si="5"/>
        <v>68</v>
      </c>
      <c r="N13" s="31" t="str">
        <f t="shared" si="5"/>
        <v xml:space="preserve"> </v>
      </c>
      <c r="O13" s="41">
        <v>2</v>
      </c>
      <c r="P13" s="38"/>
      <c r="Q13" s="30">
        <f t="shared" si="6"/>
        <v>64</v>
      </c>
      <c r="R13" s="31" t="str">
        <f t="shared" si="6"/>
        <v xml:space="preserve"> </v>
      </c>
      <c r="S13" s="84">
        <f t="shared" si="0"/>
        <v>8</v>
      </c>
      <c r="T13" s="32" t="str">
        <f t="shared" si="1"/>
        <v xml:space="preserve"> </v>
      </c>
      <c r="U13" s="32">
        <f t="shared" si="2"/>
        <v>268</v>
      </c>
      <c r="V13" s="32" t="str">
        <f t="shared" si="2"/>
        <v xml:space="preserve"> </v>
      </c>
      <c r="X13" s="27"/>
    </row>
    <row r="14" spans="1:24" ht="15" customHeight="1" x14ac:dyDescent="0.2">
      <c r="A14" s="81">
        <v>8</v>
      </c>
      <c r="B14" s="110" t="s">
        <v>14</v>
      </c>
      <c r="C14" s="37">
        <v>2</v>
      </c>
      <c r="D14" s="38"/>
      <c r="E14" s="30">
        <f t="shared" ref="E14:E16" si="7">IF(C14&gt;0,C14*34, " ")</f>
        <v>68</v>
      </c>
      <c r="F14" s="31"/>
      <c r="G14" s="41"/>
      <c r="H14" s="38"/>
      <c r="I14" s="30"/>
      <c r="J14" s="111"/>
      <c r="K14" s="37"/>
      <c r="L14" s="38"/>
      <c r="M14" s="30"/>
      <c r="N14" s="31"/>
      <c r="O14" s="41"/>
      <c r="P14" s="38"/>
      <c r="Q14" s="30" t="str">
        <f t="shared" ref="Q14:Q17" si="8">IF(O14&gt;0,O14*32, " ")</f>
        <v xml:space="preserve"> </v>
      </c>
      <c r="R14" s="111"/>
      <c r="S14" s="83">
        <v>2</v>
      </c>
      <c r="T14" s="30"/>
      <c r="U14" s="30">
        <f t="shared" ref="U14:U16" si="9">IF(S14&lt;&gt;" ", (IF(E14&lt;&gt;" ", E14, 0)+IF(I14&lt;&gt;" ", I14, 0)+IF(M14&lt;&gt;" ", M14, 0)+IF(Q14&lt;&gt;" ", Q14, 0)), " ")</f>
        <v>68</v>
      </c>
      <c r="V14" s="30"/>
      <c r="X14" s="27"/>
    </row>
    <row r="15" spans="1:24" ht="15" customHeight="1" x14ac:dyDescent="0.2">
      <c r="A15" s="81">
        <v>9</v>
      </c>
      <c r="B15" s="49" t="s">
        <v>79</v>
      </c>
      <c r="C15" s="37">
        <v>1</v>
      </c>
      <c r="D15" s="38"/>
      <c r="E15" s="30">
        <f t="shared" si="7"/>
        <v>34</v>
      </c>
      <c r="F15" s="31"/>
      <c r="G15" s="38">
        <v>1</v>
      </c>
      <c r="H15" s="38"/>
      <c r="I15" s="30">
        <f t="shared" ref="I15:I16" si="10">IF(G15&gt;0,G15*34, " ")</f>
        <v>34</v>
      </c>
      <c r="J15" s="31"/>
      <c r="K15" s="37">
        <v>1</v>
      </c>
      <c r="L15" s="38"/>
      <c r="M15" s="30">
        <f t="shared" ref="M15:M17" si="11">IF(K15&gt;0,K15*34, " ")</f>
        <v>34</v>
      </c>
      <c r="N15" s="31"/>
      <c r="O15" s="41">
        <v>1</v>
      </c>
      <c r="P15" s="38"/>
      <c r="Q15" s="30">
        <f t="shared" si="8"/>
        <v>32</v>
      </c>
      <c r="R15" s="31"/>
      <c r="S15" s="70">
        <f t="shared" ref="S15:S16" si="12">C15+G15+K15+O15</f>
        <v>4</v>
      </c>
      <c r="T15" s="32"/>
      <c r="U15" s="32">
        <f t="shared" si="9"/>
        <v>134</v>
      </c>
      <c r="V15" s="60"/>
      <c r="X15" s="27"/>
    </row>
    <row r="16" spans="1:24" ht="15" customHeight="1" x14ac:dyDescent="0.2">
      <c r="A16" s="81">
        <v>10</v>
      </c>
      <c r="B16" s="107" t="s">
        <v>80</v>
      </c>
      <c r="C16" s="37">
        <v>1</v>
      </c>
      <c r="D16" s="38"/>
      <c r="E16" s="30">
        <f t="shared" si="7"/>
        <v>34</v>
      </c>
      <c r="F16" s="31"/>
      <c r="G16" s="38">
        <v>1</v>
      </c>
      <c r="H16" s="38"/>
      <c r="I16" s="30">
        <f t="shared" si="10"/>
        <v>34</v>
      </c>
      <c r="J16" s="31"/>
      <c r="K16" s="37"/>
      <c r="L16" s="38"/>
      <c r="M16" s="30" t="str">
        <f t="shared" si="11"/>
        <v xml:space="preserve"> </v>
      </c>
      <c r="N16" s="31"/>
      <c r="O16" s="41"/>
      <c r="P16" s="38"/>
      <c r="Q16" s="30" t="str">
        <f t="shared" si="8"/>
        <v xml:space="preserve"> </v>
      </c>
      <c r="R16" s="31"/>
      <c r="S16" s="68">
        <f t="shared" si="12"/>
        <v>2</v>
      </c>
      <c r="T16" s="105"/>
      <c r="U16" s="30">
        <f t="shared" si="9"/>
        <v>68</v>
      </c>
      <c r="V16" s="106"/>
      <c r="X16" s="27"/>
    </row>
    <row r="17" spans="1:22" ht="15" customHeight="1" thickBot="1" x14ac:dyDescent="0.25">
      <c r="A17" s="81">
        <v>11</v>
      </c>
      <c r="B17" s="36" t="s">
        <v>81</v>
      </c>
      <c r="C17" s="37"/>
      <c r="D17" s="38"/>
      <c r="E17" s="30" t="str">
        <f>IF(C17&gt;0,C17*34, " ")</f>
        <v xml:space="preserve"> </v>
      </c>
      <c r="F17" s="31"/>
      <c r="G17" s="38"/>
      <c r="H17" s="38"/>
      <c r="I17" s="30"/>
      <c r="J17" s="31"/>
      <c r="K17" s="37">
        <v>1</v>
      </c>
      <c r="L17" s="38"/>
      <c r="M17" s="30">
        <f t="shared" si="11"/>
        <v>34</v>
      </c>
      <c r="N17" s="31"/>
      <c r="O17" s="41">
        <v>1</v>
      </c>
      <c r="P17" s="38"/>
      <c r="Q17" s="30">
        <f t="shared" si="8"/>
        <v>32</v>
      </c>
      <c r="R17" s="31"/>
      <c r="S17" s="76">
        <f>C17+G17+K17+O17</f>
        <v>2</v>
      </c>
      <c r="T17" s="75">
        <f>D17+H17+L17+P17</f>
        <v>0</v>
      </c>
      <c r="U17" s="75">
        <f>IF(S17&lt;&gt;" ", (IF(E17&lt;&gt;" ", E17, 0)+IF(I17&lt;&gt;" ", I17, 0)+IF(M17&lt;&gt;" ", M17, 0)+IF(Q17&lt;&gt;" ", Q17, 0)), " ")</f>
        <v>66</v>
      </c>
      <c r="V17" s="69">
        <f>IF(T17&lt;&gt;" ", (IF(F17&lt;&gt;" ", F17, 0)+IF(J17&lt;&gt;" ", J17, 0)+IF(N17&lt;&gt;" ", N17, 0)+IF(R17&lt;&gt;" ", R17, 0)), " ")</f>
        <v>0</v>
      </c>
    </row>
    <row r="18" spans="1:22" ht="15" customHeight="1" thickBot="1" x14ac:dyDescent="0.25">
      <c r="A18" s="164" t="s">
        <v>17</v>
      </c>
      <c r="B18" s="145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3" t="s">
        <v>9</v>
      </c>
      <c r="P18" s="11" t="s">
        <v>10</v>
      </c>
      <c r="Q18" s="11" t="s">
        <v>9</v>
      </c>
      <c r="R18" s="14" t="s">
        <v>10</v>
      </c>
      <c r="S18" s="10" t="s">
        <v>9</v>
      </c>
      <c r="T18" s="11" t="s">
        <v>10</v>
      </c>
      <c r="U18" s="11" t="s">
        <v>9</v>
      </c>
      <c r="V18" s="11" t="s">
        <v>10</v>
      </c>
    </row>
    <row r="19" spans="1:22" ht="15" customHeight="1" x14ac:dyDescent="0.2">
      <c r="A19" s="80">
        <v>1</v>
      </c>
      <c r="B19" s="36" t="s">
        <v>71</v>
      </c>
      <c r="C19" s="44">
        <v>2</v>
      </c>
      <c r="D19" s="45"/>
      <c r="E19" s="30">
        <f>IF(C19&gt;0,C19*34, " ")</f>
        <v>68</v>
      </c>
      <c r="F19" s="31" t="str">
        <f>IF(D19&gt;0,D19*34, " ")</f>
        <v xml:space="preserve"> </v>
      </c>
      <c r="G19" s="45">
        <v>2</v>
      </c>
      <c r="H19" s="45"/>
      <c r="I19" s="30">
        <f>IF(G19&gt;0,G19*34, " ")</f>
        <v>68</v>
      </c>
      <c r="J19" s="31" t="str">
        <f>IF(H19&gt;0,H19*34, " ")</f>
        <v xml:space="preserve"> </v>
      </c>
      <c r="K19" s="44"/>
      <c r="L19" s="45"/>
      <c r="M19" s="30" t="str">
        <f>IF(K19&gt;0,K19*34, " ")</f>
        <v xml:space="preserve"> </v>
      </c>
      <c r="N19" s="31" t="str">
        <f>IF(L19&gt;0,L19*34, " ")</f>
        <v xml:space="preserve"> </v>
      </c>
      <c r="O19" s="45"/>
      <c r="P19" s="45"/>
      <c r="Q19" s="30" t="str">
        <f>IF(O19&gt;0,O19*34, " ")</f>
        <v xml:space="preserve"> </v>
      </c>
      <c r="R19" s="31" t="str">
        <f>IF(P19&gt;0,P19*34, " ")</f>
        <v xml:space="preserve"> </v>
      </c>
      <c r="S19" s="83">
        <f t="shared" ref="S19:S33" si="13">IF(C19+G19+K19+O19&gt;0,C19+G19+K19+O19, " ")</f>
        <v>4</v>
      </c>
      <c r="T19" s="30" t="str">
        <f t="shared" ref="T19:T33" si="14">IF(D19+H19+L19+P19&gt;0, D19+H19+L19+P19, " ")</f>
        <v xml:space="preserve"> </v>
      </c>
      <c r="U19" s="30">
        <f t="shared" ref="U19:V33" si="15">IF(S19&lt;&gt;" ", (IF(E19&lt;&gt;" ", E19, 0)+IF(I19&lt;&gt;" ", I19, 0)+IF(M19&lt;&gt;" ", M19, 0)+IF(Q19&lt;&gt;" ", Q19, 0)), " ")</f>
        <v>136</v>
      </c>
      <c r="V19" s="30" t="str">
        <f t="shared" si="15"/>
        <v xml:space="preserve"> </v>
      </c>
    </row>
    <row r="20" spans="1:22" ht="15" customHeight="1" x14ac:dyDescent="0.2">
      <c r="A20" s="81">
        <v>2</v>
      </c>
      <c r="B20" s="36" t="s">
        <v>45</v>
      </c>
      <c r="C20" s="44">
        <v>2</v>
      </c>
      <c r="D20" s="45">
        <v>2</v>
      </c>
      <c r="E20" s="30">
        <f t="shared" ref="E20:F33" si="16">IF(C20&gt;0,C20*34, " ")</f>
        <v>68</v>
      </c>
      <c r="F20" s="31">
        <f t="shared" si="16"/>
        <v>68</v>
      </c>
      <c r="G20" s="45">
        <v>2</v>
      </c>
      <c r="H20" s="45">
        <v>2</v>
      </c>
      <c r="I20" s="30">
        <f t="shared" ref="I20:J33" si="17">IF(G20&gt;0,G20*34, " ")</f>
        <v>68</v>
      </c>
      <c r="J20" s="31">
        <f t="shared" si="17"/>
        <v>68</v>
      </c>
      <c r="K20" s="44">
        <v>2</v>
      </c>
      <c r="L20" s="45">
        <v>2</v>
      </c>
      <c r="M20" s="30">
        <f t="shared" ref="M20:N33" si="18">IF(K20&gt;0,K20*34, " ")</f>
        <v>68</v>
      </c>
      <c r="N20" s="31">
        <v>68</v>
      </c>
      <c r="O20" s="45">
        <v>2</v>
      </c>
      <c r="P20" s="52"/>
      <c r="Q20" s="30">
        <f t="shared" ref="Q20:R33" si="19">IF(O20&gt;0,O20*32, " ")</f>
        <v>64</v>
      </c>
      <c r="R20" s="31" t="str">
        <f t="shared" si="19"/>
        <v xml:space="preserve"> </v>
      </c>
      <c r="S20" s="83">
        <f t="shared" si="13"/>
        <v>8</v>
      </c>
      <c r="T20" s="30">
        <f t="shared" si="14"/>
        <v>6</v>
      </c>
      <c r="U20" s="30">
        <f t="shared" si="15"/>
        <v>268</v>
      </c>
      <c r="V20" s="30">
        <f t="shared" si="15"/>
        <v>204</v>
      </c>
    </row>
    <row r="21" spans="1:22" ht="15" customHeight="1" x14ac:dyDescent="0.2">
      <c r="A21" s="80">
        <v>3</v>
      </c>
      <c r="B21" s="36" t="s">
        <v>67</v>
      </c>
      <c r="C21" s="44"/>
      <c r="D21" s="45"/>
      <c r="E21" s="30" t="str">
        <f t="shared" si="16"/>
        <v xml:space="preserve"> </v>
      </c>
      <c r="F21" s="31" t="str">
        <f t="shared" si="16"/>
        <v xml:space="preserve"> </v>
      </c>
      <c r="G21" s="52"/>
      <c r="H21" s="45">
        <v>2</v>
      </c>
      <c r="I21" s="30" t="str">
        <f t="shared" si="17"/>
        <v xml:space="preserve"> </v>
      </c>
      <c r="J21" s="31">
        <f t="shared" si="17"/>
        <v>68</v>
      </c>
      <c r="K21" s="95"/>
      <c r="L21" s="45">
        <v>2</v>
      </c>
      <c r="M21" s="30" t="str">
        <f t="shared" si="18"/>
        <v xml:space="preserve"> </v>
      </c>
      <c r="N21" s="31">
        <f t="shared" si="18"/>
        <v>68</v>
      </c>
      <c r="O21" s="52"/>
      <c r="P21" s="45">
        <v>2</v>
      </c>
      <c r="Q21" s="30" t="str">
        <f t="shared" si="19"/>
        <v xml:space="preserve"> </v>
      </c>
      <c r="R21" s="31">
        <f t="shared" si="19"/>
        <v>64</v>
      </c>
      <c r="S21" s="83" t="str">
        <f t="shared" si="13"/>
        <v xml:space="preserve"> </v>
      </c>
      <c r="T21" s="30">
        <f t="shared" si="14"/>
        <v>6</v>
      </c>
      <c r="U21" s="30" t="str">
        <f t="shared" si="15"/>
        <v xml:space="preserve"> </v>
      </c>
      <c r="V21" s="30">
        <f t="shared" si="15"/>
        <v>200</v>
      </c>
    </row>
    <row r="22" spans="1:22" ht="15" customHeight="1" x14ac:dyDescent="0.2">
      <c r="A22" s="81">
        <v>4</v>
      </c>
      <c r="B22" s="36" t="s">
        <v>46</v>
      </c>
      <c r="C22" s="44"/>
      <c r="D22" s="45">
        <v>2</v>
      </c>
      <c r="E22" s="30" t="str">
        <f t="shared" si="16"/>
        <v xml:space="preserve"> </v>
      </c>
      <c r="F22" s="31">
        <f t="shared" si="16"/>
        <v>68</v>
      </c>
      <c r="G22" s="45"/>
      <c r="H22" s="45">
        <v>2</v>
      </c>
      <c r="I22" s="30" t="str">
        <f t="shared" si="17"/>
        <v xml:space="preserve"> </v>
      </c>
      <c r="J22" s="31">
        <f t="shared" si="17"/>
        <v>68</v>
      </c>
      <c r="K22" s="44"/>
      <c r="L22" s="45"/>
      <c r="M22" s="30" t="str">
        <f t="shared" si="18"/>
        <v xml:space="preserve"> </v>
      </c>
      <c r="N22" s="31" t="str">
        <f t="shared" si="18"/>
        <v xml:space="preserve"> </v>
      </c>
      <c r="O22" s="45"/>
      <c r="P22" s="45"/>
      <c r="Q22" s="30" t="str">
        <f t="shared" si="19"/>
        <v xml:space="preserve"> </v>
      </c>
      <c r="R22" s="31" t="str">
        <f t="shared" si="19"/>
        <v xml:space="preserve"> </v>
      </c>
      <c r="S22" s="83" t="str">
        <f t="shared" si="13"/>
        <v xml:space="preserve"> </v>
      </c>
      <c r="T22" s="30">
        <f t="shared" si="14"/>
        <v>4</v>
      </c>
      <c r="U22" s="30" t="str">
        <f t="shared" si="15"/>
        <v xml:space="preserve"> </v>
      </c>
      <c r="V22" s="30">
        <f t="shared" si="15"/>
        <v>136</v>
      </c>
    </row>
    <row r="23" spans="1:22" ht="15" customHeight="1" x14ac:dyDescent="0.2">
      <c r="A23" s="80">
        <v>5</v>
      </c>
      <c r="B23" s="36" t="s">
        <v>72</v>
      </c>
      <c r="C23" s="44">
        <v>2</v>
      </c>
      <c r="D23" s="45"/>
      <c r="E23" s="30">
        <f t="shared" si="16"/>
        <v>68</v>
      </c>
      <c r="F23" s="31" t="str">
        <f t="shared" si="16"/>
        <v xml:space="preserve"> </v>
      </c>
      <c r="G23" s="45">
        <v>4</v>
      </c>
      <c r="H23" s="45"/>
      <c r="I23" s="30">
        <f t="shared" si="17"/>
        <v>136</v>
      </c>
      <c r="J23" s="31" t="str">
        <f t="shared" si="17"/>
        <v xml:space="preserve"> </v>
      </c>
      <c r="K23" s="44">
        <v>4</v>
      </c>
      <c r="L23" s="45"/>
      <c r="M23" s="30">
        <f t="shared" si="18"/>
        <v>136</v>
      </c>
      <c r="N23" s="31" t="str">
        <f t="shared" si="18"/>
        <v xml:space="preserve"> </v>
      </c>
      <c r="O23" s="45"/>
      <c r="P23" s="52"/>
      <c r="Q23" s="30" t="str">
        <f t="shared" si="19"/>
        <v xml:space="preserve"> </v>
      </c>
      <c r="R23" s="31" t="str">
        <f t="shared" si="19"/>
        <v xml:space="preserve"> </v>
      </c>
      <c r="S23" s="83">
        <f t="shared" si="13"/>
        <v>10</v>
      </c>
      <c r="T23" s="30" t="str">
        <f t="shared" si="14"/>
        <v xml:space="preserve"> </v>
      </c>
      <c r="U23" s="30">
        <f t="shared" si="15"/>
        <v>340</v>
      </c>
      <c r="V23" s="30" t="str">
        <f t="shared" si="15"/>
        <v xml:space="preserve"> </v>
      </c>
    </row>
    <row r="24" spans="1:22" ht="15" customHeight="1" x14ac:dyDescent="0.2">
      <c r="A24" s="81">
        <v>6</v>
      </c>
      <c r="B24" s="36" t="s">
        <v>29</v>
      </c>
      <c r="C24" s="44"/>
      <c r="D24" s="45"/>
      <c r="E24" s="30"/>
      <c r="F24" s="31"/>
      <c r="G24" s="45"/>
      <c r="H24" s="45"/>
      <c r="I24" s="30"/>
      <c r="J24" s="31"/>
      <c r="K24" s="44">
        <v>2</v>
      </c>
      <c r="L24" s="45"/>
      <c r="M24" s="30">
        <v>68</v>
      </c>
      <c r="N24" s="31"/>
      <c r="O24" s="45"/>
      <c r="P24" s="52"/>
      <c r="Q24" s="30"/>
      <c r="R24" s="31"/>
      <c r="S24" s="83">
        <v>2</v>
      </c>
      <c r="T24" s="30"/>
      <c r="U24" s="30">
        <v>68</v>
      </c>
      <c r="V24" s="30"/>
    </row>
    <row r="25" spans="1:22" ht="15" customHeight="1" x14ac:dyDescent="0.2">
      <c r="A25" s="80">
        <v>7</v>
      </c>
      <c r="B25" s="36" t="s">
        <v>47</v>
      </c>
      <c r="C25" s="44"/>
      <c r="D25" s="45"/>
      <c r="E25" s="30"/>
      <c r="F25" s="31"/>
      <c r="G25" s="45"/>
      <c r="H25" s="45"/>
      <c r="I25" s="30"/>
      <c r="J25" s="31"/>
      <c r="K25" s="44"/>
      <c r="L25" s="45"/>
      <c r="M25" s="30"/>
      <c r="N25" s="31"/>
      <c r="O25" s="45">
        <v>2</v>
      </c>
      <c r="P25" s="52"/>
      <c r="Q25" s="30">
        <v>64</v>
      </c>
      <c r="R25" s="31"/>
      <c r="S25" s="83">
        <v>2</v>
      </c>
      <c r="T25" s="30"/>
      <c r="U25" s="30">
        <v>64</v>
      </c>
      <c r="V25" s="30"/>
    </row>
    <row r="26" spans="1:22" ht="15" customHeight="1" x14ac:dyDescent="0.2">
      <c r="A26" s="81">
        <v>8</v>
      </c>
      <c r="B26" s="36" t="s">
        <v>48</v>
      </c>
      <c r="C26" s="44"/>
      <c r="D26" s="45">
        <v>2</v>
      </c>
      <c r="E26" s="30"/>
      <c r="F26" s="31">
        <f t="shared" si="16"/>
        <v>68</v>
      </c>
      <c r="G26" s="45"/>
      <c r="H26" s="45">
        <v>2</v>
      </c>
      <c r="I26" s="30" t="str">
        <f t="shared" si="17"/>
        <v xml:space="preserve"> </v>
      </c>
      <c r="J26" s="31">
        <f t="shared" si="17"/>
        <v>68</v>
      </c>
      <c r="K26" s="44"/>
      <c r="L26" s="45">
        <v>2</v>
      </c>
      <c r="M26" s="30" t="str">
        <f t="shared" si="18"/>
        <v xml:space="preserve"> </v>
      </c>
      <c r="N26" s="31">
        <f t="shared" si="18"/>
        <v>68</v>
      </c>
      <c r="O26" s="45"/>
      <c r="P26" s="45">
        <v>4</v>
      </c>
      <c r="Q26" s="30" t="str">
        <f t="shared" si="19"/>
        <v xml:space="preserve"> </v>
      </c>
      <c r="R26" s="31">
        <f t="shared" si="19"/>
        <v>128</v>
      </c>
      <c r="S26" s="83" t="str">
        <f t="shared" si="13"/>
        <v xml:space="preserve"> </v>
      </c>
      <c r="T26" s="30">
        <f t="shared" si="14"/>
        <v>10</v>
      </c>
      <c r="U26" s="30" t="str">
        <f t="shared" si="15"/>
        <v xml:space="preserve"> </v>
      </c>
      <c r="V26" s="30">
        <f t="shared" si="15"/>
        <v>332</v>
      </c>
    </row>
    <row r="27" spans="1:22" ht="15" customHeight="1" x14ac:dyDescent="0.2">
      <c r="A27" s="80">
        <v>9</v>
      </c>
      <c r="B27" s="36" t="s">
        <v>49</v>
      </c>
      <c r="C27" s="44"/>
      <c r="D27" s="45"/>
      <c r="E27" s="30" t="str">
        <f t="shared" si="16"/>
        <v xml:space="preserve"> </v>
      </c>
      <c r="F27" s="31" t="str">
        <f t="shared" si="16"/>
        <v xml:space="preserve"> </v>
      </c>
      <c r="G27" s="45"/>
      <c r="H27" s="45"/>
      <c r="I27" s="30" t="str">
        <f t="shared" si="17"/>
        <v xml:space="preserve"> </v>
      </c>
      <c r="J27" s="31" t="str">
        <f t="shared" si="17"/>
        <v xml:space="preserve"> </v>
      </c>
      <c r="K27" s="44"/>
      <c r="L27" s="45"/>
      <c r="M27" s="30" t="str">
        <f t="shared" si="18"/>
        <v xml:space="preserve"> </v>
      </c>
      <c r="N27" s="31" t="str">
        <f t="shared" si="18"/>
        <v xml:space="preserve"> </v>
      </c>
      <c r="O27" s="45">
        <v>2</v>
      </c>
      <c r="P27" s="45"/>
      <c r="Q27" s="30">
        <f t="shared" si="19"/>
        <v>64</v>
      </c>
      <c r="R27" s="31" t="str">
        <f t="shared" si="19"/>
        <v xml:space="preserve"> </v>
      </c>
      <c r="S27" s="83">
        <f t="shared" si="13"/>
        <v>2</v>
      </c>
      <c r="T27" s="30" t="str">
        <f t="shared" si="14"/>
        <v xml:space="preserve"> </v>
      </c>
      <c r="U27" s="30">
        <f t="shared" si="15"/>
        <v>64</v>
      </c>
      <c r="V27" s="30" t="str">
        <f t="shared" si="15"/>
        <v xml:space="preserve"> </v>
      </c>
    </row>
    <row r="28" spans="1:22" ht="15" customHeight="1" x14ac:dyDescent="0.2">
      <c r="A28" s="81">
        <v>10</v>
      </c>
      <c r="B28" s="36" t="s">
        <v>50</v>
      </c>
      <c r="C28" s="44"/>
      <c r="D28" s="45"/>
      <c r="E28" s="30" t="str">
        <f t="shared" si="16"/>
        <v xml:space="preserve"> </v>
      </c>
      <c r="F28" s="31" t="str">
        <f t="shared" si="16"/>
        <v xml:space="preserve"> </v>
      </c>
      <c r="G28" s="45"/>
      <c r="H28" s="45"/>
      <c r="I28" s="30" t="str">
        <f t="shared" si="17"/>
        <v xml:space="preserve"> </v>
      </c>
      <c r="J28" s="31" t="str">
        <f t="shared" si="17"/>
        <v xml:space="preserve"> </v>
      </c>
      <c r="K28" s="44"/>
      <c r="L28" s="45"/>
      <c r="M28" s="30" t="str">
        <f t="shared" si="18"/>
        <v xml:space="preserve"> </v>
      </c>
      <c r="N28" s="31" t="str">
        <f t="shared" si="18"/>
        <v xml:space="preserve"> </v>
      </c>
      <c r="O28" s="45">
        <v>2</v>
      </c>
      <c r="P28" s="45"/>
      <c r="Q28" s="30">
        <f t="shared" si="19"/>
        <v>64</v>
      </c>
      <c r="R28" s="31"/>
      <c r="S28" s="83">
        <f t="shared" si="13"/>
        <v>2</v>
      </c>
      <c r="T28" s="30" t="str">
        <f t="shared" si="14"/>
        <v xml:space="preserve"> </v>
      </c>
      <c r="U28" s="30">
        <f t="shared" si="15"/>
        <v>64</v>
      </c>
      <c r="V28" s="30" t="str">
        <f t="shared" si="15"/>
        <v xml:space="preserve"> </v>
      </c>
    </row>
    <row r="29" spans="1:22" ht="15" customHeight="1" x14ac:dyDescent="0.2">
      <c r="A29" s="80">
        <v>11</v>
      </c>
      <c r="B29" s="36" t="s">
        <v>51</v>
      </c>
      <c r="C29" s="44"/>
      <c r="D29" s="45"/>
      <c r="E29" s="30" t="str">
        <f t="shared" si="16"/>
        <v xml:space="preserve"> </v>
      </c>
      <c r="F29" s="31" t="str">
        <f t="shared" si="16"/>
        <v xml:space="preserve"> </v>
      </c>
      <c r="G29" s="45"/>
      <c r="H29" s="45"/>
      <c r="I29" s="30" t="str">
        <f t="shared" si="17"/>
        <v xml:space="preserve"> </v>
      </c>
      <c r="J29" s="31" t="str">
        <f t="shared" si="17"/>
        <v xml:space="preserve"> </v>
      </c>
      <c r="K29" s="44"/>
      <c r="L29" s="45"/>
      <c r="M29" s="30" t="str">
        <f t="shared" si="18"/>
        <v xml:space="preserve"> </v>
      </c>
      <c r="N29" s="31" t="str">
        <f t="shared" si="18"/>
        <v xml:space="preserve"> </v>
      </c>
      <c r="O29" s="45"/>
      <c r="P29" s="45">
        <v>2</v>
      </c>
      <c r="Q29" s="30" t="str">
        <f t="shared" si="19"/>
        <v xml:space="preserve"> </v>
      </c>
      <c r="R29" s="31">
        <f t="shared" si="19"/>
        <v>64</v>
      </c>
      <c r="S29" s="83" t="str">
        <f t="shared" si="13"/>
        <v xml:space="preserve"> </v>
      </c>
      <c r="T29" s="30">
        <f t="shared" si="14"/>
        <v>2</v>
      </c>
      <c r="U29" s="30" t="str">
        <f t="shared" si="15"/>
        <v xml:space="preserve"> </v>
      </c>
      <c r="V29" s="30">
        <f t="shared" si="15"/>
        <v>64</v>
      </c>
    </row>
    <row r="30" spans="1:22" ht="15" customHeight="1" x14ac:dyDescent="0.2">
      <c r="A30" s="81">
        <v>12</v>
      </c>
      <c r="B30" s="36" t="s">
        <v>73</v>
      </c>
      <c r="C30" s="44"/>
      <c r="D30" s="45"/>
      <c r="E30" s="30" t="str">
        <f>IF(C30&gt;0,C30*34, " ")</f>
        <v xml:space="preserve"> </v>
      </c>
      <c r="F30" s="31" t="str">
        <f>IF(D30&gt;0,D30*34, " ")</f>
        <v xml:space="preserve"> </v>
      </c>
      <c r="G30" s="45">
        <v>2</v>
      </c>
      <c r="H30" s="45"/>
      <c r="I30" s="30">
        <f>IF(G30&gt;0,G30*34, " ")</f>
        <v>68</v>
      </c>
      <c r="J30" s="31" t="str">
        <f>IF(H30&gt;0,H30*34, " ")</f>
        <v xml:space="preserve"> </v>
      </c>
      <c r="K30" s="44"/>
      <c r="L30" s="45"/>
      <c r="M30" s="30" t="str">
        <f>IF(K30&gt;0,K30*34, " ")</f>
        <v xml:space="preserve"> </v>
      </c>
      <c r="N30" s="31" t="str">
        <f>IF(L30&gt;0,L30*34, " ")</f>
        <v xml:space="preserve"> </v>
      </c>
      <c r="O30" s="45"/>
      <c r="P30" s="45"/>
      <c r="Q30" s="30" t="str">
        <f>IF(O30&gt;0,O30*32, " ")</f>
        <v xml:space="preserve"> </v>
      </c>
      <c r="R30" s="31" t="str">
        <f>IF(P30&gt;0,P30*32, " ")</f>
        <v xml:space="preserve"> </v>
      </c>
      <c r="S30" s="83">
        <f>IF(C30+G30+K30+O30&gt;0,C30+G30+K30+O30, " ")</f>
        <v>2</v>
      </c>
      <c r="T30" s="30" t="str">
        <f>IF(D30+H30+L30+P30&gt;0, D30+H30+L30+P30, " ")</f>
        <v xml:space="preserve"> </v>
      </c>
      <c r="U30" s="30">
        <f>IF(S30&lt;&gt;" ", (IF(E30&lt;&gt;" ", E30, 0)+IF(I30&lt;&gt;" ", I30, 0)+IF(M30&lt;&gt;" ", M30, 0)+IF(Q30&lt;&gt;" ", Q30, 0)), " ")</f>
        <v>68</v>
      </c>
      <c r="V30" s="30" t="str">
        <f>IF(T30&lt;&gt;" ", (IF(F30&lt;&gt;" ", F30, 0)+IF(J30&lt;&gt;" ", J30, 0)+IF(N30&lt;&gt;" ", N30, 0)+IF(R30&lt;&gt;" ", R30, 0)), " ")</f>
        <v xml:space="preserve"> </v>
      </c>
    </row>
    <row r="31" spans="1:22" ht="15" customHeight="1" x14ac:dyDescent="0.2">
      <c r="A31" s="81">
        <v>13</v>
      </c>
      <c r="B31" s="36" t="s">
        <v>37</v>
      </c>
      <c r="C31" s="44"/>
      <c r="D31" s="45"/>
      <c r="E31" s="30" t="str">
        <f t="shared" si="16"/>
        <v xml:space="preserve"> </v>
      </c>
      <c r="F31" s="31" t="str">
        <f t="shared" si="16"/>
        <v xml:space="preserve"> </v>
      </c>
      <c r="G31" s="45"/>
      <c r="H31" s="45"/>
      <c r="I31" s="30" t="str">
        <f t="shared" si="17"/>
        <v xml:space="preserve"> </v>
      </c>
      <c r="J31" s="31" t="str">
        <f t="shared" si="17"/>
        <v xml:space="preserve"> </v>
      </c>
      <c r="K31" s="44"/>
      <c r="L31" s="45"/>
      <c r="M31" s="30" t="str">
        <f t="shared" si="18"/>
        <v xml:space="preserve"> </v>
      </c>
      <c r="N31" s="31" t="str">
        <f t="shared" si="18"/>
        <v xml:space="preserve"> </v>
      </c>
      <c r="O31" s="45">
        <v>2</v>
      </c>
      <c r="P31" s="45"/>
      <c r="Q31" s="30">
        <f t="shared" si="19"/>
        <v>64</v>
      </c>
      <c r="R31" s="31" t="str">
        <f t="shared" si="19"/>
        <v xml:space="preserve"> </v>
      </c>
      <c r="S31" s="83">
        <f t="shared" si="13"/>
        <v>2</v>
      </c>
      <c r="T31" s="30" t="str">
        <f t="shared" si="14"/>
        <v xml:space="preserve"> </v>
      </c>
      <c r="U31" s="30">
        <f t="shared" si="15"/>
        <v>64</v>
      </c>
      <c r="V31" s="30" t="str">
        <f t="shared" si="15"/>
        <v xml:space="preserve"> </v>
      </c>
    </row>
    <row r="32" spans="1:22" ht="15" customHeight="1" x14ac:dyDescent="0.2">
      <c r="A32" s="80">
        <v>14</v>
      </c>
      <c r="B32" s="36" t="s">
        <v>38</v>
      </c>
      <c r="C32" s="44"/>
      <c r="D32" s="45"/>
      <c r="E32" s="30" t="str">
        <f t="shared" si="16"/>
        <v xml:space="preserve"> </v>
      </c>
      <c r="F32" s="31" t="str">
        <f t="shared" si="16"/>
        <v xml:space="preserve"> </v>
      </c>
      <c r="G32" s="46"/>
      <c r="H32" s="45"/>
      <c r="I32" s="30" t="str">
        <f t="shared" si="17"/>
        <v xml:space="preserve"> </v>
      </c>
      <c r="J32" s="31" t="str">
        <f t="shared" si="17"/>
        <v xml:space="preserve"> </v>
      </c>
      <c r="K32" s="44"/>
      <c r="L32" s="45"/>
      <c r="M32" s="30" t="str">
        <f t="shared" si="18"/>
        <v xml:space="preserve"> </v>
      </c>
      <c r="N32" s="31" t="str">
        <f t="shared" si="18"/>
        <v xml:space="preserve"> </v>
      </c>
      <c r="O32" s="46"/>
      <c r="P32" s="45"/>
      <c r="Q32" s="30" t="str">
        <f t="shared" si="19"/>
        <v xml:space="preserve"> </v>
      </c>
      <c r="R32" s="31" t="str">
        <f t="shared" si="19"/>
        <v xml:space="preserve"> </v>
      </c>
      <c r="S32" s="83" t="str">
        <f t="shared" si="13"/>
        <v xml:space="preserve"> </v>
      </c>
      <c r="T32" s="30" t="str">
        <f t="shared" si="14"/>
        <v xml:space="preserve"> </v>
      </c>
      <c r="U32" s="30" t="str">
        <f t="shared" si="15"/>
        <v xml:space="preserve"> </v>
      </c>
      <c r="V32" s="30" t="str">
        <f t="shared" si="15"/>
        <v xml:space="preserve"> </v>
      </c>
    </row>
    <row r="33" spans="1:24" ht="15" customHeight="1" thickBot="1" x14ac:dyDescent="0.25">
      <c r="A33" s="81">
        <v>15</v>
      </c>
      <c r="B33" s="85" t="s">
        <v>52</v>
      </c>
      <c r="C33" s="86"/>
      <c r="D33" s="87"/>
      <c r="E33" s="30" t="str">
        <f t="shared" si="16"/>
        <v xml:space="preserve"> </v>
      </c>
      <c r="F33" s="31" t="str">
        <f t="shared" si="16"/>
        <v xml:space="preserve"> </v>
      </c>
      <c r="G33" s="88"/>
      <c r="H33" s="87"/>
      <c r="I33" s="30" t="str">
        <f t="shared" si="17"/>
        <v xml:space="preserve"> </v>
      </c>
      <c r="J33" s="31" t="str">
        <f t="shared" si="17"/>
        <v xml:space="preserve"> </v>
      </c>
      <c r="K33" s="86"/>
      <c r="L33" s="87"/>
      <c r="M33" s="30" t="str">
        <f t="shared" si="18"/>
        <v xml:space="preserve"> </v>
      </c>
      <c r="N33" s="31" t="str">
        <f t="shared" si="18"/>
        <v xml:space="preserve"> </v>
      </c>
      <c r="O33" s="88"/>
      <c r="P33" s="87"/>
      <c r="Q33" s="30" t="str">
        <f t="shared" si="19"/>
        <v xml:space="preserve"> </v>
      </c>
      <c r="R33" s="31" t="str">
        <f t="shared" si="19"/>
        <v xml:space="preserve"> </v>
      </c>
      <c r="S33" s="83" t="str">
        <f t="shared" si="13"/>
        <v xml:space="preserve"> </v>
      </c>
      <c r="T33" s="30" t="str">
        <f t="shared" si="14"/>
        <v xml:space="preserve"> </v>
      </c>
      <c r="U33" s="30" t="str">
        <f t="shared" si="15"/>
        <v xml:space="preserve"> </v>
      </c>
      <c r="V33" s="30" t="str">
        <f t="shared" si="15"/>
        <v xml:space="preserve"> </v>
      </c>
    </row>
    <row r="34" spans="1:24" ht="15" customHeight="1" thickBot="1" x14ac:dyDescent="0.25">
      <c r="A34" s="165" t="s">
        <v>18</v>
      </c>
      <c r="B34" s="147"/>
      <c r="C34" s="89">
        <f>SUM(C7:C15)</f>
        <v>15</v>
      </c>
      <c r="D34" s="89">
        <f t="shared" ref="D34:V34" si="20">SUM(D7:D17)</f>
        <v>2</v>
      </c>
      <c r="E34" s="89">
        <f>SUM(E7:E15)</f>
        <v>510</v>
      </c>
      <c r="F34" s="89">
        <f t="shared" si="20"/>
        <v>68</v>
      </c>
      <c r="G34" s="89">
        <f>SUM(G7:G15)</f>
        <v>13</v>
      </c>
      <c r="H34" s="89">
        <f t="shared" si="20"/>
        <v>0</v>
      </c>
      <c r="I34" s="89">
        <f>SUM(I7:I15)</f>
        <v>442</v>
      </c>
      <c r="J34" s="89">
        <f t="shared" si="20"/>
        <v>0</v>
      </c>
      <c r="K34" s="89">
        <f>SUM(K7:K15)</f>
        <v>14</v>
      </c>
      <c r="L34" s="89">
        <f t="shared" si="20"/>
        <v>0</v>
      </c>
      <c r="M34" s="89">
        <f>SUM(M7:M15)</f>
        <v>476</v>
      </c>
      <c r="N34" s="89">
        <f t="shared" si="20"/>
        <v>0</v>
      </c>
      <c r="O34" s="89">
        <f>SUM(O7:O15)</f>
        <v>12</v>
      </c>
      <c r="P34" s="89">
        <f t="shared" si="20"/>
        <v>0</v>
      </c>
      <c r="Q34" s="89">
        <f>SUM(Q7:Q15)</f>
        <v>384</v>
      </c>
      <c r="R34" s="89">
        <f t="shared" si="20"/>
        <v>0</v>
      </c>
      <c r="S34" s="89">
        <f>SUM(S7:S15)</f>
        <v>54</v>
      </c>
      <c r="T34" s="89">
        <f t="shared" si="20"/>
        <v>2</v>
      </c>
      <c r="U34" s="89">
        <f>SUM(U7:U15)</f>
        <v>1812</v>
      </c>
      <c r="V34" s="89">
        <f t="shared" si="20"/>
        <v>68</v>
      </c>
    </row>
    <row r="35" spans="1:24" ht="15" customHeight="1" thickBot="1" x14ac:dyDescent="0.25">
      <c r="A35" s="166" t="s">
        <v>19</v>
      </c>
      <c r="B35" s="149"/>
      <c r="C35" s="17">
        <f t="shared" ref="C35:V35" si="21">SUM(C19:C33)</f>
        <v>6</v>
      </c>
      <c r="D35" s="17">
        <f t="shared" si="21"/>
        <v>6</v>
      </c>
      <c r="E35" s="17">
        <f t="shared" si="21"/>
        <v>204</v>
      </c>
      <c r="F35" s="17">
        <f t="shared" si="21"/>
        <v>204</v>
      </c>
      <c r="G35" s="17">
        <f t="shared" si="21"/>
        <v>10</v>
      </c>
      <c r="H35" s="17">
        <f t="shared" si="21"/>
        <v>8</v>
      </c>
      <c r="I35" s="17">
        <f t="shared" si="21"/>
        <v>340</v>
      </c>
      <c r="J35" s="17">
        <f t="shared" si="21"/>
        <v>272</v>
      </c>
      <c r="K35" s="17">
        <f t="shared" si="21"/>
        <v>8</v>
      </c>
      <c r="L35" s="17">
        <f t="shared" si="21"/>
        <v>6</v>
      </c>
      <c r="M35" s="17">
        <f t="shared" si="21"/>
        <v>272</v>
      </c>
      <c r="N35" s="17">
        <f t="shared" si="21"/>
        <v>204</v>
      </c>
      <c r="O35" s="17">
        <f t="shared" si="21"/>
        <v>10</v>
      </c>
      <c r="P35" s="17">
        <f t="shared" si="21"/>
        <v>8</v>
      </c>
      <c r="Q35" s="17">
        <f t="shared" si="21"/>
        <v>320</v>
      </c>
      <c r="R35" s="17">
        <f t="shared" si="21"/>
        <v>256</v>
      </c>
      <c r="S35" s="90">
        <f t="shared" si="21"/>
        <v>34</v>
      </c>
      <c r="T35" s="90">
        <f t="shared" si="21"/>
        <v>28</v>
      </c>
      <c r="U35" s="90">
        <f t="shared" si="21"/>
        <v>1136</v>
      </c>
      <c r="V35" s="90">
        <f t="shared" si="21"/>
        <v>936</v>
      </c>
    </row>
    <row r="36" spans="1:24" ht="15" customHeight="1" thickTop="1" thickBot="1" x14ac:dyDescent="0.25">
      <c r="A36" s="161" t="s">
        <v>20</v>
      </c>
      <c r="B36" s="139"/>
      <c r="C36" s="21">
        <f>C34+C35</f>
        <v>21</v>
      </c>
      <c r="D36" s="22">
        <f t="shared" ref="D36:V36" si="22">D34+D35</f>
        <v>8</v>
      </c>
      <c r="E36" s="22">
        <f t="shared" si="22"/>
        <v>714</v>
      </c>
      <c r="F36" s="23">
        <f t="shared" si="22"/>
        <v>272</v>
      </c>
      <c r="G36" s="21">
        <f t="shared" si="22"/>
        <v>23</v>
      </c>
      <c r="H36" s="22">
        <f t="shared" si="22"/>
        <v>8</v>
      </c>
      <c r="I36" s="22">
        <f t="shared" si="22"/>
        <v>782</v>
      </c>
      <c r="J36" s="23">
        <f t="shared" si="22"/>
        <v>272</v>
      </c>
      <c r="K36" s="21">
        <f t="shared" si="22"/>
        <v>22</v>
      </c>
      <c r="L36" s="22">
        <f t="shared" si="22"/>
        <v>6</v>
      </c>
      <c r="M36" s="22">
        <f t="shared" si="22"/>
        <v>748</v>
      </c>
      <c r="N36" s="23">
        <f t="shared" si="22"/>
        <v>204</v>
      </c>
      <c r="O36" s="21">
        <f t="shared" si="22"/>
        <v>22</v>
      </c>
      <c r="P36" s="22">
        <f t="shared" si="22"/>
        <v>8</v>
      </c>
      <c r="Q36" s="22">
        <f t="shared" si="22"/>
        <v>704</v>
      </c>
      <c r="R36" s="23">
        <f t="shared" si="22"/>
        <v>256</v>
      </c>
      <c r="S36" s="21">
        <f t="shared" si="22"/>
        <v>88</v>
      </c>
      <c r="T36" s="22">
        <f t="shared" si="22"/>
        <v>30</v>
      </c>
      <c r="U36" s="22">
        <f t="shared" si="22"/>
        <v>2948</v>
      </c>
      <c r="V36" s="22">
        <f t="shared" si="22"/>
        <v>1004</v>
      </c>
    </row>
    <row r="37" spans="1:24" ht="15" customHeight="1" thickTop="1" thickBot="1" x14ac:dyDescent="0.25">
      <c r="A37" s="162"/>
      <c r="B37" s="153"/>
      <c r="C37" s="119">
        <f>C36+D36</f>
        <v>29</v>
      </c>
      <c r="D37" s="151"/>
      <c r="E37" s="117">
        <f>E36+F36</f>
        <v>986</v>
      </c>
      <c r="F37" s="150"/>
      <c r="G37" s="119">
        <f>G36+H36</f>
        <v>31</v>
      </c>
      <c r="H37" s="151"/>
      <c r="I37" s="117">
        <f>I36+J36</f>
        <v>1054</v>
      </c>
      <c r="J37" s="150"/>
      <c r="K37" s="119">
        <f>K36+L36</f>
        <v>28</v>
      </c>
      <c r="L37" s="151"/>
      <c r="M37" s="117">
        <f>M36+N36</f>
        <v>952</v>
      </c>
      <c r="N37" s="150"/>
      <c r="O37" s="119">
        <f>O36+P36</f>
        <v>30</v>
      </c>
      <c r="P37" s="151"/>
      <c r="Q37" s="117">
        <f>Q36+R36</f>
        <v>960</v>
      </c>
      <c r="R37" s="150"/>
      <c r="S37" s="119">
        <f>S36+T36</f>
        <v>118</v>
      </c>
      <c r="T37" s="151"/>
      <c r="U37" s="117">
        <f>U36+V36</f>
        <v>3952</v>
      </c>
      <c r="V37" s="150"/>
      <c r="X37" s="27"/>
    </row>
    <row r="38" spans="1:24" ht="15" customHeight="1" thickTop="1" x14ac:dyDescent="0.2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</row>
    <row r="39" spans="1:24" ht="31.35" customHeight="1" x14ac:dyDescent="0.2">
      <c r="B39" s="121" t="s">
        <v>82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4" ht="15" customHeight="1" x14ac:dyDescent="0.2">
      <c r="B40" s="54" t="s">
        <v>53</v>
      </c>
      <c r="T40" s="2"/>
      <c r="V40" s="2"/>
    </row>
    <row r="41" spans="1:24" ht="15" customHeight="1" x14ac:dyDescent="0.2">
      <c r="B41" s="54" t="s">
        <v>54</v>
      </c>
      <c r="T41" s="2"/>
      <c r="V41" s="2"/>
    </row>
    <row r="42" spans="1:24" ht="15" customHeight="1" x14ac:dyDescent="0.2">
      <c r="B42" s="55" t="s">
        <v>55</v>
      </c>
    </row>
  </sheetData>
  <mergeCells count="34">
    <mergeCell ref="M37:N37"/>
    <mergeCell ref="O37:P37"/>
    <mergeCell ref="K4:N4"/>
    <mergeCell ref="O4:R4"/>
    <mergeCell ref="S4:V4"/>
    <mergeCell ref="C5:D5"/>
    <mergeCell ref="E5:F5"/>
    <mergeCell ref="G5:H5"/>
    <mergeCell ref="I5:J5"/>
    <mergeCell ref="U5:V5"/>
    <mergeCell ref="O5:P5"/>
    <mergeCell ref="Q5:R5"/>
    <mergeCell ref="S5:T5"/>
    <mergeCell ref="A1:G1"/>
    <mergeCell ref="A2:G2"/>
    <mergeCell ref="A4:B5"/>
    <mergeCell ref="C4:F4"/>
    <mergeCell ref="G4:J4"/>
    <mergeCell ref="K5:L5"/>
    <mergeCell ref="M5:N5"/>
    <mergeCell ref="Q37:R37"/>
    <mergeCell ref="S37:T37"/>
    <mergeCell ref="B39:V39"/>
    <mergeCell ref="G37:H37"/>
    <mergeCell ref="U37:V37"/>
    <mergeCell ref="A36:B37"/>
    <mergeCell ref="C37:D37"/>
    <mergeCell ref="E37:F37"/>
    <mergeCell ref="A6:B6"/>
    <mergeCell ref="A18:B18"/>
    <mergeCell ref="A34:B34"/>
    <mergeCell ref="A35:B35"/>
    <mergeCell ref="I37:J37"/>
    <mergeCell ref="K37:L37"/>
  </mergeCells>
  <printOptions horizontalCentered="1" verticalCentered="1"/>
  <pageMargins left="0.2" right="0.2" top="0.2" bottom="0.2" header="0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workbookViewId="0">
      <selection activeCell="O19" sqref="O19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22" t="s">
        <v>23</v>
      </c>
      <c r="B1" s="123"/>
      <c r="C1" s="123"/>
      <c r="D1" s="123"/>
      <c r="E1" s="123"/>
      <c r="F1" s="123"/>
      <c r="G1" s="123"/>
    </row>
    <row r="2" spans="1:20" ht="15" customHeight="1" x14ac:dyDescent="0.2">
      <c r="A2" s="124" t="s">
        <v>75</v>
      </c>
      <c r="B2" s="125"/>
      <c r="C2" s="125"/>
      <c r="D2" s="125"/>
      <c r="E2" s="125"/>
      <c r="F2" s="125"/>
      <c r="G2" s="125"/>
    </row>
    <row r="3" spans="1:20" ht="15" customHeight="1" thickBot="1" x14ac:dyDescent="0.25">
      <c r="A3" s="56"/>
      <c r="B3" s="57"/>
    </row>
    <row r="4" spans="1:20" ht="15" customHeight="1" thickTop="1" x14ac:dyDescent="0.2">
      <c r="A4" s="126" t="s">
        <v>0</v>
      </c>
      <c r="B4" s="127"/>
      <c r="C4" s="130" t="s">
        <v>1</v>
      </c>
      <c r="D4" s="131"/>
      <c r="E4" s="131"/>
      <c r="F4" s="132"/>
      <c r="G4" s="133" t="s">
        <v>2</v>
      </c>
      <c r="H4" s="131"/>
      <c r="I4" s="131"/>
      <c r="J4" s="131"/>
      <c r="K4" s="130" t="s">
        <v>3</v>
      </c>
      <c r="L4" s="131"/>
      <c r="M4" s="131"/>
      <c r="N4" s="132"/>
      <c r="O4" s="134" t="s">
        <v>5</v>
      </c>
      <c r="P4" s="135"/>
      <c r="Q4" s="135"/>
      <c r="R4" s="136"/>
      <c r="S4" s="4"/>
      <c r="T4" s="4"/>
    </row>
    <row r="5" spans="1:20" ht="15" customHeight="1" x14ac:dyDescent="0.2">
      <c r="A5" s="128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13" t="s">
        <v>6</v>
      </c>
      <c r="P5" s="114"/>
      <c r="Q5" s="115" t="s">
        <v>7</v>
      </c>
      <c r="R5" s="116"/>
      <c r="S5" s="4"/>
      <c r="T5" s="4"/>
    </row>
    <row r="6" spans="1:20" ht="15" customHeight="1" thickBot="1" x14ac:dyDescent="0.25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 x14ac:dyDescent="0.2">
      <c r="A7" s="58">
        <v>1</v>
      </c>
      <c r="B7" s="49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70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8">
        <v>2</v>
      </c>
      <c r="B8" s="50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8">
        <f t="shared" ref="O8:O15" si="0">IF(C8+G8+K8&gt;0,C8+G8+K8, " ")</f>
        <v>6</v>
      </c>
      <c r="P8" s="30" t="str">
        <f t="shared" ref="P8:P15" si="1">IF(D8+H8+L8&gt;0, D8+H8+L8, " ")</f>
        <v xml:space="preserve"> </v>
      </c>
      <c r="Q8" s="30">
        <f t="shared" ref="Q8:R15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 x14ac:dyDescent="0.2">
      <c r="A9" s="58">
        <v>3</v>
      </c>
      <c r="B9" s="50" t="s">
        <v>15</v>
      </c>
      <c r="C9" s="37">
        <v>2</v>
      </c>
      <c r="D9" s="38"/>
      <c r="E9" s="30">
        <f t="shared" ref="E9:F15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5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5" si="5">IF(K9&gt;0,K9*32, " ")</f>
        <v>64</v>
      </c>
      <c r="N9" s="31" t="str">
        <f t="shared" si="5"/>
        <v xml:space="preserve"> </v>
      </c>
      <c r="O9" s="68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 x14ac:dyDescent="0.2">
      <c r="A10" s="58">
        <v>4</v>
      </c>
      <c r="B10" s="51" t="s">
        <v>16</v>
      </c>
      <c r="C10" s="37">
        <v>2</v>
      </c>
      <c r="D10" s="38"/>
      <c r="E10" s="30">
        <f>IF(C10&gt;0,C10*34, " ")</f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8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 x14ac:dyDescent="0.2">
      <c r="A11" s="58">
        <v>5</v>
      </c>
      <c r="B11" s="51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8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 x14ac:dyDescent="0.2">
      <c r="A12" s="58">
        <v>6</v>
      </c>
      <c r="B12" s="50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8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 x14ac:dyDescent="0.2">
      <c r="A13" s="58">
        <v>7</v>
      </c>
      <c r="B13" s="50" t="s">
        <v>78</v>
      </c>
      <c r="C13" s="37"/>
      <c r="D13" s="38"/>
      <c r="E13" s="30" t="str">
        <f t="shared" si="3"/>
        <v xml:space="preserve"> </v>
      </c>
      <c r="F13" s="31" t="str">
        <f t="shared" si="3"/>
        <v xml:space="preserve"> </v>
      </c>
      <c r="G13" s="38"/>
      <c r="H13" s="38"/>
      <c r="I13" s="30" t="str">
        <f t="shared" si="4"/>
        <v xml:space="preserve"> </v>
      </c>
      <c r="J13" s="31" t="str">
        <f t="shared" si="4"/>
        <v xml:space="preserve"> </v>
      </c>
      <c r="K13" s="37">
        <v>2</v>
      </c>
      <c r="L13" s="38"/>
      <c r="M13" s="30">
        <f t="shared" si="5"/>
        <v>64</v>
      </c>
      <c r="N13" s="31" t="str">
        <f t="shared" si="5"/>
        <v xml:space="preserve"> </v>
      </c>
      <c r="O13" s="68">
        <v>2</v>
      </c>
      <c r="P13" s="30" t="str">
        <f t="shared" si="1"/>
        <v xml:space="preserve"> </v>
      </c>
      <c r="Q13" s="30">
        <f t="shared" si="2"/>
        <v>64</v>
      </c>
      <c r="R13" s="31" t="str">
        <f t="shared" si="2"/>
        <v xml:space="preserve"> </v>
      </c>
      <c r="S13" s="9"/>
      <c r="T13" s="9"/>
    </row>
    <row r="14" spans="1:20" ht="15" customHeight="1" x14ac:dyDescent="0.2">
      <c r="A14" s="58">
        <v>8</v>
      </c>
      <c r="B14" s="36" t="s">
        <v>44</v>
      </c>
      <c r="C14" s="37">
        <v>2</v>
      </c>
      <c r="D14" s="38"/>
      <c r="E14" s="30">
        <f t="shared" si="3"/>
        <v>68</v>
      </c>
      <c r="F14" s="31" t="str">
        <f t="shared" si="3"/>
        <v xml:space="preserve"> </v>
      </c>
      <c r="G14" s="38"/>
      <c r="H14" s="38"/>
      <c r="I14" s="30" t="str">
        <f t="shared" si="4"/>
        <v xml:space="preserve"> </v>
      </c>
      <c r="J14" s="31" t="str">
        <f t="shared" si="4"/>
        <v xml:space="preserve"> </v>
      </c>
      <c r="K14" s="37"/>
      <c r="L14" s="38"/>
      <c r="M14" s="30" t="str">
        <f t="shared" si="5"/>
        <v xml:space="preserve"> </v>
      </c>
      <c r="N14" s="31" t="str">
        <f t="shared" si="5"/>
        <v xml:space="preserve"> </v>
      </c>
      <c r="O14" s="68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 x14ac:dyDescent="0.2">
      <c r="A15" s="58">
        <v>9</v>
      </c>
      <c r="B15" s="36" t="s">
        <v>42</v>
      </c>
      <c r="C15" s="37"/>
      <c r="D15" s="38"/>
      <c r="E15" s="30" t="str">
        <f t="shared" si="3"/>
        <v xml:space="preserve"> </v>
      </c>
      <c r="F15" s="31" t="str">
        <f t="shared" si="3"/>
        <v xml:space="preserve"> </v>
      </c>
      <c r="G15" s="38">
        <v>2</v>
      </c>
      <c r="H15" s="38"/>
      <c r="I15" s="30">
        <f t="shared" si="4"/>
        <v>68</v>
      </c>
      <c r="J15" s="31" t="str">
        <f t="shared" si="4"/>
        <v xml:space="preserve"> </v>
      </c>
      <c r="K15" s="37"/>
      <c r="L15" s="38"/>
      <c r="M15" s="30" t="str">
        <f t="shared" si="5"/>
        <v xml:space="preserve"> </v>
      </c>
      <c r="N15" s="31" t="str">
        <f t="shared" si="5"/>
        <v xml:space="preserve"> </v>
      </c>
      <c r="O15" s="68">
        <f t="shared" si="0"/>
        <v>2</v>
      </c>
      <c r="P15" s="30" t="str">
        <f t="shared" si="1"/>
        <v xml:space="preserve"> </v>
      </c>
      <c r="Q15" s="30">
        <f t="shared" si="2"/>
        <v>68</v>
      </c>
      <c r="R15" s="31" t="str">
        <f t="shared" si="2"/>
        <v xml:space="preserve"> </v>
      </c>
      <c r="S15" s="9"/>
      <c r="T15" s="9"/>
    </row>
    <row r="16" spans="1:20" ht="15" customHeight="1" x14ac:dyDescent="0.2">
      <c r="A16" s="58">
        <v>10</v>
      </c>
      <c r="B16" s="39" t="s">
        <v>36</v>
      </c>
      <c r="C16" s="37">
        <v>2</v>
      </c>
      <c r="D16" s="38"/>
      <c r="E16" s="30">
        <f t="shared" ref="E16:E18" si="6">IF(C16&gt;0,C16*34, " ")</f>
        <v>68</v>
      </c>
      <c r="F16" s="31" t="str">
        <f t="shared" ref="F16" si="7">IF(D16&gt;0,D16*34, " ")</f>
        <v xml:space="preserve"> </v>
      </c>
      <c r="G16" s="38">
        <v>2</v>
      </c>
      <c r="H16" s="38"/>
      <c r="I16" s="30">
        <f t="shared" ref="I16:I18" si="8">IF(G16&gt;0,G16*34, " ")</f>
        <v>68</v>
      </c>
      <c r="J16" s="31" t="str">
        <f t="shared" ref="J16" si="9">IF(H16&gt;0,H16*34, " ")</f>
        <v xml:space="preserve"> </v>
      </c>
      <c r="K16" s="37">
        <v>2</v>
      </c>
      <c r="L16" s="38"/>
      <c r="M16" s="30">
        <f t="shared" ref="M16:N19" si="10">IF(K16&gt;0,K16*32, " ")</f>
        <v>64</v>
      </c>
      <c r="N16" s="31" t="str">
        <f t="shared" ref="N16" si="11">IF(L16&gt;0,L16*32, " ")</f>
        <v xml:space="preserve"> </v>
      </c>
      <c r="O16" s="83">
        <f t="shared" ref="O16" si="12">IF(C16+G16+K16&gt;0,C16+G16+K16, " ")</f>
        <v>6</v>
      </c>
      <c r="P16" s="30" t="str">
        <f t="shared" ref="P16" si="13">IF(D16+H16+L16&gt;0, D16+H16+L16, " ")</f>
        <v xml:space="preserve"> </v>
      </c>
      <c r="Q16" s="30">
        <f t="shared" ref="Q16:R19" si="14">IF(O16&lt;&gt;" ", (IF(E16&lt;&gt;" ", E16, 0)+IF(I16&lt;&gt;" ", I16, 0)+IF(M16&lt;&gt;" ", M16, 0)), " ")</f>
        <v>200</v>
      </c>
      <c r="R16" s="31" t="str">
        <f t="shared" ref="R16" si="15">IF(P16&lt;&gt;" ", (IF(F16&lt;&gt;" ", F16, 0)+IF(J16&lt;&gt;" ", J16, 0)+IF(N16&lt;&gt;" ", N16, 0)), " ")</f>
        <v xml:space="preserve"> </v>
      </c>
      <c r="S16" s="9"/>
      <c r="T16" s="9"/>
    </row>
    <row r="17" spans="1:20" ht="15" customHeight="1" x14ac:dyDescent="0.2">
      <c r="A17" s="58">
        <v>11</v>
      </c>
      <c r="B17" s="50" t="s">
        <v>79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>
        <v>1</v>
      </c>
      <c r="L17" s="38"/>
      <c r="M17" s="30">
        <f t="shared" si="10"/>
        <v>32</v>
      </c>
      <c r="N17" s="31"/>
      <c r="O17" s="84">
        <f>SUM(C17,G17,K17)</f>
        <v>3</v>
      </c>
      <c r="P17" s="91"/>
      <c r="Q17" s="32">
        <f t="shared" si="14"/>
        <v>100</v>
      </c>
      <c r="R17" s="92"/>
      <c r="S17" s="9"/>
      <c r="T17" s="9"/>
    </row>
    <row r="18" spans="1:20" ht="15" customHeight="1" x14ac:dyDescent="0.2">
      <c r="A18" s="58">
        <v>12</v>
      </c>
      <c r="B18" s="107" t="s">
        <v>80</v>
      </c>
      <c r="C18" s="37">
        <v>1</v>
      </c>
      <c r="D18" s="38"/>
      <c r="E18" s="30">
        <f t="shared" si="6"/>
        <v>34</v>
      </c>
      <c r="F18" s="31"/>
      <c r="G18" s="38">
        <v>1</v>
      </c>
      <c r="H18" s="38"/>
      <c r="I18" s="30">
        <f t="shared" si="8"/>
        <v>34</v>
      </c>
      <c r="J18" s="31"/>
      <c r="K18" s="41"/>
      <c r="L18" s="38"/>
      <c r="M18" s="30" t="str">
        <f t="shared" si="10"/>
        <v xml:space="preserve"> </v>
      </c>
      <c r="N18" s="31"/>
      <c r="O18" s="83">
        <v>2</v>
      </c>
      <c r="P18" s="105"/>
      <c r="Q18" s="30">
        <f t="shared" si="14"/>
        <v>68</v>
      </c>
      <c r="R18" s="106"/>
      <c r="S18" s="9"/>
      <c r="T18" s="9"/>
    </row>
    <row r="19" spans="1:20" ht="15" customHeight="1" thickBot="1" x14ac:dyDescent="0.25">
      <c r="A19" s="58">
        <v>13</v>
      </c>
      <c r="B19" s="36" t="s">
        <v>81</v>
      </c>
      <c r="C19" s="37"/>
      <c r="D19" s="38"/>
      <c r="E19" s="30" t="str">
        <f>IF(C19&gt;0,C19*34, " ")</f>
        <v xml:space="preserve"> </v>
      </c>
      <c r="F19" s="31"/>
      <c r="G19" s="38"/>
      <c r="H19" s="38"/>
      <c r="I19" s="30"/>
      <c r="J19" s="31"/>
      <c r="K19" s="41">
        <v>1</v>
      </c>
      <c r="L19" s="38"/>
      <c r="M19" s="30">
        <f t="shared" si="10"/>
        <v>32</v>
      </c>
      <c r="N19" s="31" t="str">
        <f t="shared" si="10"/>
        <v xml:space="preserve"> </v>
      </c>
      <c r="O19" s="83">
        <v>1</v>
      </c>
      <c r="P19" s="75" t="str">
        <f t="shared" ref="P19" si="16">IF(D19+H19+L19&gt;0, D19+H19+L19, " ")</f>
        <v xml:space="preserve"> </v>
      </c>
      <c r="Q19" s="30">
        <f t="shared" si="14"/>
        <v>32</v>
      </c>
      <c r="R19" s="69" t="str">
        <f t="shared" si="14"/>
        <v xml:space="preserve"> </v>
      </c>
      <c r="S19" s="9"/>
      <c r="T19" s="9"/>
    </row>
    <row r="20" spans="1:20" ht="15" customHeight="1" thickBot="1" x14ac:dyDescent="0.25">
      <c r="A20" s="144" t="s">
        <v>17</v>
      </c>
      <c r="B20" s="145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9"/>
      <c r="T20" s="9"/>
    </row>
    <row r="21" spans="1:20" ht="15" customHeight="1" x14ac:dyDescent="0.2">
      <c r="A21" s="58">
        <v>1</v>
      </c>
      <c r="B21" s="33" t="s">
        <v>24</v>
      </c>
      <c r="C21" s="42">
        <v>2</v>
      </c>
      <c r="D21" s="43"/>
      <c r="E21" s="28">
        <f>IF(C21&gt;0,C21*34, " ")</f>
        <v>68</v>
      </c>
      <c r="F21" s="29" t="str">
        <f>IF(D21&gt;0,D21*34, " ")</f>
        <v xml:space="preserve"> </v>
      </c>
      <c r="G21" s="45">
        <v>4</v>
      </c>
      <c r="H21" s="52"/>
      <c r="I21" s="28">
        <f>IF(G21&gt;0,G21*34, " ")</f>
        <v>136</v>
      </c>
      <c r="J21" s="29" t="str">
        <f>IF(H21&gt;0,H21*34, " ")</f>
        <v xml:space="preserve"> </v>
      </c>
      <c r="K21" s="45">
        <v>4</v>
      </c>
      <c r="L21" s="52"/>
      <c r="M21" s="28">
        <f>IF(K21&gt;0,K21*32, " ")</f>
        <v>128</v>
      </c>
      <c r="N21" s="29" t="str">
        <f>IF(L21&gt;0,L21*32, " ")</f>
        <v xml:space="preserve"> </v>
      </c>
      <c r="O21" s="70">
        <f>IF(C21+G21+K21&gt;0,C21+G21+K21, " ")</f>
        <v>10</v>
      </c>
      <c r="P21" s="32" t="str">
        <f>IF(D21+H21+L21&gt;0, D21+H21+L21, " ")</f>
        <v xml:space="preserve"> </v>
      </c>
      <c r="Q21" s="32">
        <f>IF(O21&lt;&gt;" ", (IF(E21&lt;&gt;" ", E21, 0)+IF(I21&lt;&gt;" ", I21, 0)+IF(M21&lt;&gt;" ", M21, 0)), " ")</f>
        <v>332</v>
      </c>
      <c r="R21" s="60" t="str">
        <f>IF(P21&lt;&gt;" ", (IF(F21&lt;&gt;" ", F21, 0)+IF(J21&lt;&gt;" ", J21, 0)+IF(N21&lt;&gt;" ", N21, 0)), " ")</f>
        <v xml:space="preserve"> </v>
      </c>
      <c r="S21" s="9"/>
      <c r="T21" s="9"/>
    </row>
    <row r="22" spans="1:20" ht="15" customHeight="1" x14ac:dyDescent="0.2">
      <c r="A22" s="59">
        <v>2</v>
      </c>
      <c r="B22" s="36" t="s">
        <v>25</v>
      </c>
      <c r="C22" s="44">
        <v>2</v>
      </c>
      <c r="D22" s="45"/>
      <c r="E22" s="30">
        <f>IF(C22&gt;0,C22*34, " ")</f>
        <v>68</v>
      </c>
      <c r="F22" s="31" t="str">
        <f>IF(D22&gt;0,D22*34, " ")</f>
        <v xml:space="preserve"> </v>
      </c>
      <c r="G22" s="45">
        <v>4</v>
      </c>
      <c r="H22" s="52"/>
      <c r="I22" s="30">
        <f>IF(G22&gt;0,G22*34, " ")</f>
        <v>136</v>
      </c>
      <c r="J22" s="31" t="str">
        <f>IF(H22&gt;0,H22*34, " ")</f>
        <v xml:space="preserve"> </v>
      </c>
      <c r="K22" s="45">
        <v>2</v>
      </c>
      <c r="L22" s="52"/>
      <c r="M22" s="30">
        <f>IF(K22&gt;0,K22*32, " ")</f>
        <v>64</v>
      </c>
      <c r="N22" s="31" t="str">
        <f>IF(L22&gt;0,L22*32, " ")</f>
        <v xml:space="preserve"> </v>
      </c>
      <c r="O22" s="68">
        <f t="shared" ref="O22:O29" si="17">IF(C22+G22+K22&gt;0,C22+G22+K22, " ")</f>
        <v>8</v>
      </c>
      <c r="P22" s="30" t="str">
        <f t="shared" ref="P22:P29" si="18">IF(D22+H22+L22&gt;0, D22+H22+L22, " ")</f>
        <v xml:space="preserve"> </v>
      </c>
      <c r="Q22" s="30">
        <f t="shared" ref="Q22:R29" si="19">IF(O22&lt;&gt;" ", (IF(E22&lt;&gt;" ", E22, 0)+IF(I22&lt;&gt;" ", I22, 0)+IF(M22&lt;&gt;" ", M22, 0)), " ")</f>
        <v>268</v>
      </c>
      <c r="R22" s="31" t="str">
        <f t="shared" si="19"/>
        <v xml:space="preserve"> </v>
      </c>
      <c r="S22" s="9"/>
      <c r="T22" s="9"/>
    </row>
    <row r="23" spans="1:20" ht="15" customHeight="1" x14ac:dyDescent="0.2">
      <c r="A23" s="59">
        <v>3</v>
      </c>
      <c r="B23" s="36" t="s">
        <v>26</v>
      </c>
      <c r="C23" s="44">
        <v>2</v>
      </c>
      <c r="D23" s="45">
        <v>2</v>
      </c>
      <c r="E23" s="30">
        <f t="shared" ref="E23:F29" si="20">IF(C23&gt;0,C23*34, " ")</f>
        <v>68</v>
      </c>
      <c r="F23" s="31">
        <f t="shared" si="20"/>
        <v>68</v>
      </c>
      <c r="G23" s="45">
        <v>2</v>
      </c>
      <c r="H23" s="45">
        <v>2</v>
      </c>
      <c r="I23" s="30">
        <f t="shared" ref="I23:J29" si="21">IF(G23&gt;0,G23*34, " ")</f>
        <v>68</v>
      </c>
      <c r="J23" s="31">
        <f t="shared" si="21"/>
        <v>68</v>
      </c>
      <c r="K23" s="46">
        <v>2</v>
      </c>
      <c r="L23" s="104">
        <v>2</v>
      </c>
      <c r="M23" s="30">
        <f t="shared" ref="M23:N29" si="22">IF(K23&gt;0,K23*32, " ")</f>
        <v>64</v>
      </c>
      <c r="N23" s="31">
        <f t="shared" si="22"/>
        <v>64</v>
      </c>
      <c r="O23" s="68">
        <f t="shared" si="17"/>
        <v>6</v>
      </c>
      <c r="P23" s="30">
        <f t="shared" si="18"/>
        <v>6</v>
      </c>
      <c r="Q23" s="30">
        <f t="shared" si="19"/>
        <v>200</v>
      </c>
      <c r="R23" s="31">
        <f t="shared" si="19"/>
        <v>200</v>
      </c>
      <c r="S23" s="9"/>
      <c r="T23" s="9"/>
    </row>
    <row r="24" spans="1:20" ht="15" customHeight="1" x14ac:dyDescent="0.2">
      <c r="A24" s="59">
        <v>4</v>
      </c>
      <c r="B24" s="36" t="s">
        <v>27</v>
      </c>
      <c r="C24" s="44"/>
      <c r="D24" s="45"/>
      <c r="E24" s="30" t="str">
        <f t="shared" si="20"/>
        <v xml:space="preserve"> </v>
      </c>
      <c r="F24" s="31" t="str">
        <f t="shared" si="20"/>
        <v xml:space="preserve"> </v>
      </c>
      <c r="G24" s="45"/>
      <c r="H24" s="45">
        <v>2</v>
      </c>
      <c r="I24" s="30" t="str">
        <f t="shared" si="21"/>
        <v xml:space="preserve"> </v>
      </c>
      <c r="J24" s="31">
        <f t="shared" si="21"/>
        <v>68</v>
      </c>
      <c r="K24" s="46"/>
      <c r="L24" s="45">
        <v>2</v>
      </c>
      <c r="M24" s="30" t="str">
        <f t="shared" si="22"/>
        <v xml:space="preserve"> </v>
      </c>
      <c r="N24" s="31">
        <f t="shared" si="22"/>
        <v>64</v>
      </c>
      <c r="O24" s="68" t="str">
        <f t="shared" si="17"/>
        <v xml:space="preserve"> </v>
      </c>
      <c r="P24" s="30">
        <f t="shared" si="18"/>
        <v>4</v>
      </c>
      <c r="Q24" s="30" t="str">
        <f t="shared" si="19"/>
        <v xml:space="preserve"> </v>
      </c>
      <c r="R24" s="31">
        <f t="shared" si="19"/>
        <v>132</v>
      </c>
      <c r="S24" s="9"/>
      <c r="T24" s="9"/>
    </row>
    <row r="25" spans="1:20" ht="15" customHeight="1" x14ac:dyDescent="0.2">
      <c r="A25" s="59">
        <v>5</v>
      </c>
      <c r="B25" s="36" t="s">
        <v>28</v>
      </c>
      <c r="C25" s="44"/>
      <c r="D25" s="45"/>
      <c r="E25" s="30" t="str">
        <f t="shared" si="20"/>
        <v xml:space="preserve"> </v>
      </c>
      <c r="F25" s="31" t="str">
        <f t="shared" si="20"/>
        <v xml:space="preserve"> </v>
      </c>
      <c r="G25" s="45"/>
      <c r="H25" s="52"/>
      <c r="I25" s="30" t="str">
        <f t="shared" si="21"/>
        <v xml:space="preserve"> </v>
      </c>
      <c r="J25" s="31" t="str">
        <f t="shared" si="21"/>
        <v xml:space="preserve"> </v>
      </c>
      <c r="K25" s="46">
        <v>2</v>
      </c>
      <c r="L25" s="45"/>
      <c r="M25" s="30">
        <f t="shared" si="22"/>
        <v>64</v>
      </c>
      <c r="N25" s="31" t="str">
        <f t="shared" si="22"/>
        <v xml:space="preserve"> </v>
      </c>
      <c r="O25" s="68">
        <f t="shared" si="17"/>
        <v>2</v>
      </c>
      <c r="P25" s="30" t="str">
        <f t="shared" si="18"/>
        <v xml:space="preserve"> </v>
      </c>
      <c r="Q25" s="30">
        <f t="shared" si="19"/>
        <v>64</v>
      </c>
      <c r="R25" s="31" t="str">
        <f t="shared" si="19"/>
        <v xml:space="preserve"> </v>
      </c>
      <c r="S25" s="9"/>
      <c r="T25" s="9"/>
    </row>
    <row r="26" spans="1:20" ht="15" customHeight="1" x14ac:dyDescent="0.2">
      <c r="A26" s="59">
        <v>6</v>
      </c>
      <c r="B26" s="53" t="s">
        <v>30</v>
      </c>
      <c r="C26" s="46"/>
      <c r="D26" s="45"/>
      <c r="E26" s="30" t="str">
        <f t="shared" si="20"/>
        <v xml:space="preserve"> </v>
      </c>
      <c r="F26" s="31" t="str">
        <f t="shared" si="20"/>
        <v xml:space="preserve"> </v>
      </c>
      <c r="G26" s="45"/>
      <c r="H26" s="45"/>
      <c r="I26" s="30" t="str">
        <f t="shared" si="21"/>
        <v xml:space="preserve"> </v>
      </c>
      <c r="J26" s="31" t="str">
        <f t="shared" si="21"/>
        <v xml:space="preserve"> </v>
      </c>
      <c r="K26" s="45">
        <v>2</v>
      </c>
      <c r="L26" s="45"/>
      <c r="M26" s="30">
        <f t="shared" si="22"/>
        <v>64</v>
      </c>
      <c r="N26" s="31" t="str">
        <f t="shared" si="22"/>
        <v xml:space="preserve"> </v>
      </c>
      <c r="O26" s="68">
        <f t="shared" si="17"/>
        <v>2</v>
      </c>
      <c r="P26" s="30" t="str">
        <f t="shared" si="18"/>
        <v xml:space="preserve"> </v>
      </c>
      <c r="Q26" s="30">
        <f t="shared" si="19"/>
        <v>64</v>
      </c>
      <c r="R26" s="31" t="str">
        <f t="shared" si="19"/>
        <v xml:space="preserve"> </v>
      </c>
      <c r="S26" s="9"/>
      <c r="T26" s="9"/>
    </row>
    <row r="27" spans="1:20" ht="15" customHeight="1" x14ac:dyDescent="0.2">
      <c r="A27" s="59">
        <v>7</v>
      </c>
      <c r="B27" s="53" t="s">
        <v>22</v>
      </c>
      <c r="C27" s="44"/>
      <c r="D27" s="45">
        <v>2</v>
      </c>
      <c r="E27" s="52"/>
      <c r="F27" s="30">
        <f>IF(D27&gt;0,D27*34, " ")</f>
        <v>68</v>
      </c>
      <c r="G27" s="45"/>
      <c r="H27" s="45">
        <v>2</v>
      </c>
      <c r="I27" s="52"/>
      <c r="J27" s="30">
        <f>IF(H27&gt;0,H27*34, " ")</f>
        <v>68</v>
      </c>
      <c r="K27" s="44"/>
      <c r="L27" s="45">
        <v>2</v>
      </c>
      <c r="M27" s="30" t="str">
        <f t="shared" si="22"/>
        <v xml:space="preserve"> </v>
      </c>
      <c r="N27" s="31">
        <f t="shared" si="22"/>
        <v>64</v>
      </c>
      <c r="O27" s="68" t="str">
        <f t="shared" si="17"/>
        <v xml:space="preserve"> </v>
      </c>
      <c r="P27" s="30">
        <f t="shared" si="18"/>
        <v>6</v>
      </c>
      <c r="Q27" s="30" t="str">
        <f t="shared" si="19"/>
        <v xml:space="preserve"> </v>
      </c>
      <c r="R27" s="31">
        <f t="shared" si="19"/>
        <v>200</v>
      </c>
      <c r="S27" s="9"/>
      <c r="T27" s="9"/>
    </row>
    <row r="28" spans="1:20" ht="15" customHeight="1" x14ac:dyDescent="0.2">
      <c r="A28" s="59"/>
      <c r="B28" s="36" t="s">
        <v>61</v>
      </c>
      <c r="C28" s="44"/>
      <c r="D28" s="45"/>
      <c r="E28" s="30"/>
      <c r="F28" s="31"/>
      <c r="G28" s="45"/>
      <c r="H28" s="45"/>
      <c r="I28" s="30"/>
      <c r="J28" s="31"/>
      <c r="K28" s="44"/>
      <c r="L28" s="45"/>
      <c r="M28" s="30"/>
      <c r="N28" s="31"/>
      <c r="O28" s="68" t="str">
        <f t="shared" si="17"/>
        <v xml:space="preserve"> </v>
      </c>
      <c r="P28" s="30" t="str">
        <f t="shared" si="18"/>
        <v xml:space="preserve"> </v>
      </c>
      <c r="Q28" s="30" t="str">
        <f t="shared" si="19"/>
        <v xml:space="preserve"> </v>
      </c>
      <c r="R28" s="31" t="str">
        <f t="shared" si="19"/>
        <v xml:space="preserve"> </v>
      </c>
      <c r="S28" s="9"/>
      <c r="T28" s="9"/>
    </row>
    <row r="29" spans="1:20" ht="15" customHeight="1" thickBot="1" x14ac:dyDescent="0.25">
      <c r="A29" s="59"/>
      <c r="B29" s="36" t="s">
        <v>62</v>
      </c>
      <c r="C29" s="44"/>
      <c r="D29" s="45"/>
      <c r="E29" s="30" t="str">
        <f t="shared" si="20"/>
        <v xml:space="preserve"> </v>
      </c>
      <c r="F29" s="31" t="str">
        <f t="shared" si="20"/>
        <v xml:space="preserve"> </v>
      </c>
      <c r="G29" s="45"/>
      <c r="H29" s="45"/>
      <c r="I29" s="30" t="str">
        <f t="shared" si="21"/>
        <v xml:space="preserve"> </v>
      </c>
      <c r="J29" s="31" t="str">
        <f t="shared" si="21"/>
        <v xml:space="preserve"> </v>
      </c>
      <c r="K29" s="44"/>
      <c r="L29" s="45"/>
      <c r="M29" s="30" t="str">
        <f t="shared" si="22"/>
        <v xml:space="preserve"> </v>
      </c>
      <c r="N29" s="31" t="str">
        <f t="shared" si="22"/>
        <v xml:space="preserve"> </v>
      </c>
      <c r="O29" s="76" t="str">
        <f t="shared" si="17"/>
        <v xml:space="preserve"> </v>
      </c>
      <c r="P29" s="75" t="str">
        <f t="shared" si="18"/>
        <v xml:space="preserve"> </v>
      </c>
      <c r="Q29" s="75" t="str">
        <f t="shared" si="19"/>
        <v xml:space="preserve"> </v>
      </c>
      <c r="R29" s="69" t="str">
        <f t="shared" si="19"/>
        <v xml:space="preserve"> </v>
      </c>
      <c r="S29" s="9"/>
      <c r="T29" s="9"/>
    </row>
    <row r="30" spans="1:20" ht="15" customHeight="1" thickBot="1" x14ac:dyDescent="0.25">
      <c r="A30" s="146" t="s">
        <v>18</v>
      </c>
      <c r="B30" s="147"/>
      <c r="C30" s="89">
        <f>SUM(C7:C17)</f>
        <v>16</v>
      </c>
      <c r="D30" s="15">
        <f t="shared" ref="D30:R30" si="23">SUM(D7:D19)</f>
        <v>2</v>
      </c>
      <c r="E30" s="108">
        <f>SUM(E7:E17)</f>
        <v>544</v>
      </c>
      <c r="F30" s="16">
        <f t="shared" si="23"/>
        <v>68</v>
      </c>
      <c r="G30" s="89">
        <f>SUM(G7:G17)</f>
        <v>13</v>
      </c>
      <c r="H30" s="15">
        <f t="shared" si="23"/>
        <v>0</v>
      </c>
      <c r="I30" s="108">
        <f>SUM(I7:I17)</f>
        <v>442</v>
      </c>
      <c r="J30" s="16">
        <f t="shared" si="23"/>
        <v>0</v>
      </c>
      <c r="K30" s="89">
        <f>SUM(K7:K17)</f>
        <v>11</v>
      </c>
      <c r="L30" s="15">
        <f t="shared" si="23"/>
        <v>0</v>
      </c>
      <c r="M30" s="108">
        <f>SUM(M7:M18)</f>
        <v>352</v>
      </c>
      <c r="N30" s="16">
        <f t="shared" si="23"/>
        <v>0</v>
      </c>
      <c r="O30" s="94">
        <f>SUM(O7:O17)</f>
        <v>40</v>
      </c>
      <c r="P30" s="66">
        <f t="shared" si="23"/>
        <v>2</v>
      </c>
      <c r="Q30" s="109">
        <f>SUM(Q7:Q17)</f>
        <v>1338</v>
      </c>
      <c r="R30" s="67">
        <f t="shared" si="23"/>
        <v>68</v>
      </c>
      <c r="S30" s="9"/>
      <c r="T30" s="9"/>
    </row>
    <row r="31" spans="1:20" ht="15" customHeight="1" thickBot="1" x14ac:dyDescent="0.25">
      <c r="A31" s="148" t="s">
        <v>19</v>
      </c>
      <c r="B31" s="149"/>
      <c r="C31" s="17">
        <f t="shared" ref="C31:R31" si="24">SUM(C21:C29)</f>
        <v>6</v>
      </c>
      <c r="D31" s="18">
        <f t="shared" si="24"/>
        <v>4</v>
      </c>
      <c r="E31" s="18">
        <f t="shared" si="24"/>
        <v>204</v>
      </c>
      <c r="F31" s="19">
        <f t="shared" si="24"/>
        <v>136</v>
      </c>
      <c r="G31" s="17">
        <f t="shared" si="24"/>
        <v>10</v>
      </c>
      <c r="H31" s="18">
        <f t="shared" si="24"/>
        <v>6</v>
      </c>
      <c r="I31" s="18">
        <f t="shared" si="24"/>
        <v>340</v>
      </c>
      <c r="J31" s="19">
        <f t="shared" si="24"/>
        <v>204</v>
      </c>
      <c r="K31" s="17">
        <f t="shared" si="24"/>
        <v>12</v>
      </c>
      <c r="L31" s="18">
        <f t="shared" si="24"/>
        <v>6</v>
      </c>
      <c r="M31" s="18">
        <f t="shared" si="24"/>
        <v>384</v>
      </c>
      <c r="N31" s="19">
        <f t="shared" si="24"/>
        <v>192</v>
      </c>
      <c r="O31" s="17">
        <f t="shared" si="24"/>
        <v>28</v>
      </c>
      <c r="P31" s="18">
        <f t="shared" si="24"/>
        <v>16</v>
      </c>
      <c r="Q31" s="18">
        <f t="shared" si="24"/>
        <v>928</v>
      </c>
      <c r="R31" s="19">
        <f t="shared" si="24"/>
        <v>532</v>
      </c>
      <c r="S31" s="20"/>
      <c r="T31" s="20"/>
    </row>
    <row r="32" spans="1:20" ht="15" customHeight="1" thickTop="1" thickBot="1" x14ac:dyDescent="0.25">
      <c r="A32" s="138" t="s">
        <v>20</v>
      </c>
      <c r="B32" s="139"/>
      <c r="C32" s="21">
        <f>C30+C31</f>
        <v>22</v>
      </c>
      <c r="D32" s="22">
        <f t="shared" ref="D32:R32" si="25">D30+D31</f>
        <v>6</v>
      </c>
      <c r="E32" s="22">
        <f t="shared" si="25"/>
        <v>748</v>
      </c>
      <c r="F32" s="23">
        <f t="shared" si="25"/>
        <v>204</v>
      </c>
      <c r="G32" s="21">
        <f t="shared" si="25"/>
        <v>23</v>
      </c>
      <c r="H32" s="22">
        <f t="shared" si="25"/>
        <v>6</v>
      </c>
      <c r="I32" s="22">
        <f t="shared" si="25"/>
        <v>782</v>
      </c>
      <c r="J32" s="23">
        <f t="shared" si="25"/>
        <v>204</v>
      </c>
      <c r="K32" s="21">
        <f t="shared" si="25"/>
        <v>23</v>
      </c>
      <c r="L32" s="22">
        <f t="shared" si="25"/>
        <v>6</v>
      </c>
      <c r="M32" s="22">
        <f t="shared" si="25"/>
        <v>736</v>
      </c>
      <c r="N32" s="23">
        <f t="shared" si="25"/>
        <v>192</v>
      </c>
      <c r="O32" s="21">
        <f t="shared" si="25"/>
        <v>68</v>
      </c>
      <c r="P32" s="22">
        <f t="shared" si="25"/>
        <v>18</v>
      </c>
      <c r="Q32" s="22">
        <f t="shared" si="25"/>
        <v>2266</v>
      </c>
      <c r="R32" s="23">
        <f t="shared" si="25"/>
        <v>600</v>
      </c>
      <c r="S32" s="24"/>
      <c r="T32" s="24"/>
    </row>
    <row r="33" spans="1:24" ht="15" customHeight="1" thickTop="1" thickBot="1" x14ac:dyDescent="0.25">
      <c r="A33" s="140"/>
      <c r="B33" s="141"/>
      <c r="C33" s="119">
        <f>C32+D32</f>
        <v>28</v>
      </c>
      <c r="D33" s="120"/>
      <c r="E33" s="117">
        <f>E32+F32</f>
        <v>952</v>
      </c>
      <c r="F33" s="118"/>
      <c r="G33" s="119">
        <f>G32+H32</f>
        <v>29</v>
      </c>
      <c r="H33" s="120"/>
      <c r="I33" s="117">
        <f>I32+J32</f>
        <v>986</v>
      </c>
      <c r="J33" s="118"/>
      <c r="K33" s="119">
        <f>K32+L32</f>
        <v>29</v>
      </c>
      <c r="L33" s="120"/>
      <c r="M33" s="117">
        <f>M32+N32</f>
        <v>928</v>
      </c>
      <c r="N33" s="118"/>
      <c r="O33" s="119">
        <f>O32+P32</f>
        <v>86</v>
      </c>
      <c r="P33" s="120"/>
      <c r="Q33" s="117">
        <f>Q32+R32</f>
        <v>2866</v>
      </c>
      <c r="R33" s="118"/>
      <c r="S33" s="24"/>
      <c r="T33" s="24"/>
    </row>
    <row r="34" spans="1:24" ht="15" customHeight="1" thickTop="1" x14ac:dyDescent="0.2">
      <c r="A34" s="25"/>
      <c r="B34" s="54"/>
      <c r="C34" s="26"/>
      <c r="D34" s="26"/>
      <c r="E34" s="26"/>
      <c r="F34" s="26"/>
      <c r="G34" s="26"/>
      <c r="H34" s="26"/>
      <c r="I34" s="26"/>
      <c r="K34" s="26"/>
      <c r="L34" s="26"/>
      <c r="M34" s="26"/>
      <c r="N34" s="26"/>
      <c r="O34" s="26"/>
      <c r="P34" s="26"/>
      <c r="Q34" s="26"/>
      <c r="R34" s="26"/>
      <c r="S34" s="26"/>
      <c r="T34" s="9"/>
      <c r="U34" s="26"/>
      <c r="V34" s="9"/>
      <c r="W34" s="9"/>
      <c r="X34" s="9"/>
    </row>
    <row r="35" spans="1:24" ht="36" customHeight="1" x14ac:dyDescent="0.2">
      <c r="B35" s="121" t="s">
        <v>83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"/>
      <c r="V35" s="2"/>
      <c r="W35" s="2"/>
      <c r="X35" s="2"/>
    </row>
    <row r="36" spans="1:24" ht="15" customHeight="1" x14ac:dyDescent="0.2">
      <c r="B36" s="54" t="s">
        <v>54</v>
      </c>
    </row>
    <row r="37" spans="1:24" ht="15" customHeight="1" x14ac:dyDescent="0.2">
      <c r="B37" s="55" t="s">
        <v>55</v>
      </c>
    </row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B35:R35"/>
    <mergeCell ref="C33:D33"/>
    <mergeCell ref="Q33:R33"/>
    <mergeCell ref="E33:F33"/>
    <mergeCell ref="G33:H33"/>
    <mergeCell ref="I33:J33"/>
    <mergeCell ref="K33:L33"/>
    <mergeCell ref="M33:N33"/>
    <mergeCell ref="O33:P33"/>
    <mergeCell ref="A6:B6"/>
    <mergeCell ref="A20:B20"/>
    <mergeCell ref="A30:B30"/>
    <mergeCell ref="A31:B31"/>
    <mergeCell ref="A32:B33"/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A4" workbookViewId="0">
      <selection activeCell="O18" sqref="O18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22" t="s">
        <v>23</v>
      </c>
      <c r="B1" s="123"/>
      <c r="C1" s="123"/>
      <c r="D1" s="123"/>
      <c r="E1" s="123"/>
      <c r="F1" s="123"/>
      <c r="G1" s="123"/>
    </row>
    <row r="2" spans="1:20" ht="15" customHeight="1" x14ac:dyDescent="0.2">
      <c r="A2" s="124" t="s">
        <v>35</v>
      </c>
      <c r="B2" s="125"/>
      <c r="C2" s="125"/>
      <c r="D2" s="125"/>
      <c r="E2" s="125"/>
      <c r="F2" s="125"/>
      <c r="G2" s="125"/>
    </row>
    <row r="3" spans="1:20" ht="15" customHeight="1" thickBot="1" x14ac:dyDescent="0.25">
      <c r="A3" s="56"/>
      <c r="B3" s="57"/>
    </row>
    <row r="4" spans="1:20" ht="15" customHeight="1" thickTop="1" x14ac:dyDescent="0.2">
      <c r="A4" s="126" t="s">
        <v>0</v>
      </c>
      <c r="B4" s="127"/>
      <c r="C4" s="130" t="s">
        <v>1</v>
      </c>
      <c r="D4" s="131"/>
      <c r="E4" s="131"/>
      <c r="F4" s="132"/>
      <c r="G4" s="133" t="s">
        <v>2</v>
      </c>
      <c r="H4" s="131"/>
      <c r="I4" s="131"/>
      <c r="J4" s="131"/>
      <c r="K4" s="130" t="s">
        <v>3</v>
      </c>
      <c r="L4" s="131"/>
      <c r="M4" s="131"/>
      <c r="N4" s="132"/>
      <c r="O4" s="134" t="s">
        <v>5</v>
      </c>
      <c r="P4" s="135"/>
      <c r="Q4" s="135"/>
      <c r="R4" s="136"/>
      <c r="S4" s="4"/>
      <c r="T4" s="4"/>
    </row>
    <row r="5" spans="1:20" ht="15" customHeight="1" x14ac:dyDescent="0.2">
      <c r="A5" s="128"/>
      <c r="B5" s="129"/>
      <c r="C5" s="113" t="s">
        <v>6</v>
      </c>
      <c r="D5" s="114"/>
      <c r="E5" s="115" t="s">
        <v>7</v>
      </c>
      <c r="F5" s="116"/>
      <c r="G5" s="137" t="s">
        <v>6</v>
      </c>
      <c r="H5" s="114"/>
      <c r="I5" s="115" t="s">
        <v>7</v>
      </c>
      <c r="J5" s="137"/>
      <c r="K5" s="113" t="s">
        <v>6</v>
      </c>
      <c r="L5" s="114"/>
      <c r="M5" s="115" t="s">
        <v>7</v>
      </c>
      <c r="N5" s="116"/>
      <c r="O5" s="113" t="s">
        <v>6</v>
      </c>
      <c r="P5" s="114"/>
      <c r="Q5" s="115" t="s">
        <v>7</v>
      </c>
      <c r="R5" s="116"/>
      <c r="S5" s="4"/>
      <c r="T5" s="4"/>
    </row>
    <row r="6" spans="1:20" ht="15" customHeight="1" thickBot="1" x14ac:dyDescent="0.25">
      <c r="A6" s="142" t="s">
        <v>8</v>
      </c>
      <c r="B6" s="14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5" customHeight="1" x14ac:dyDescent="0.2">
      <c r="A7" s="58">
        <v>1</v>
      </c>
      <c r="B7" s="33" t="s">
        <v>11</v>
      </c>
      <c r="C7" s="34">
        <v>3</v>
      </c>
      <c r="D7" s="35"/>
      <c r="E7" s="28">
        <f>IF(C7&gt;0,C7*34, " ")</f>
        <v>102</v>
      </c>
      <c r="F7" s="29" t="str">
        <f>IF(D7&gt;0,D7*34, " ")</f>
        <v xml:space="preserve"> </v>
      </c>
      <c r="G7" s="40">
        <v>2</v>
      </c>
      <c r="H7" s="35"/>
      <c r="I7" s="28">
        <f>IF(G7&gt;0,G7*34, " ")</f>
        <v>68</v>
      </c>
      <c r="J7" s="29" t="str">
        <f>IF(H7&gt;0,H7*34, " ")</f>
        <v xml:space="preserve"> </v>
      </c>
      <c r="K7" s="34">
        <v>2</v>
      </c>
      <c r="L7" s="35"/>
      <c r="M7" s="28">
        <f>IF(K7&gt;0,K7*32, " ")</f>
        <v>64</v>
      </c>
      <c r="N7" s="29" t="str">
        <f>IF(L7&gt;0,L7*32, " ")</f>
        <v xml:space="preserve"> </v>
      </c>
      <c r="O7" s="70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58">
        <v>2</v>
      </c>
      <c r="B8" s="36" t="s">
        <v>12</v>
      </c>
      <c r="C8" s="37">
        <v>2</v>
      </c>
      <c r="D8" s="38"/>
      <c r="E8" s="30">
        <f>IF(C8&gt;0,C8*34, " ")</f>
        <v>68</v>
      </c>
      <c r="F8" s="31" t="str">
        <f>IF(D8&gt;0,D8*34, " ")</f>
        <v xml:space="preserve"> </v>
      </c>
      <c r="G8" s="41">
        <v>2</v>
      </c>
      <c r="H8" s="38"/>
      <c r="I8" s="30">
        <f>IF(G8&gt;0,G8*34, " ")</f>
        <v>68</v>
      </c>
      <c r="J8" s="31" t="str">
        <f>IF(H8&gt;0,H8*34, " ")</f>
        <v xml:space="preserve"> </v>
      </c>
      <c r="K8" s="37">
        <v>2</v>
      </c>
      <c r="L8" s="38"/>
      <c r="M8" s="30">
        <f>IF(K8&gt;0,K8*32, " ")</f>
        <v>64</v>
      </c>
      <c r="N8" s="31" t="str">
        <f>IF(L8&gt;0,L8*32, " ")</f>
        <v xml:space="preserve"> </v>
      </c>
      <c r="O8" s="68">
        <f t="shared" ref="O8:O14" si="0">IF(C8+G8+K8&gt;0,C8+G8+K8, " ")</f>
        <v>6</v>
      </c>
      <c r="P8" s="30" t="str">
        <f t="shared" ref="P8:P14" si="1">IF(D8+H8+L8&gt;0, D8+H8+L8, " ")</f>
        <v xml:space="preserve"> </v>
      </c>
      <c r="Q8" s="30">
        <f t="shared" ref="Q8:R14" si="2">IF(O8&lt;&gt;" ", (IF(E8&lt;&gt;" ", E8, 0)+IF(I8&lt;&gt;" ", I8, 0)+IF(M8&lt;&gt;" ", M8, 0)), " ")</f>
        <v>200</v>
      </c>
      <c r="R8" s="31" t="str">
        <f t="shared" si="2"/>
        <v xml:space="preserve"> </v>
      </c>
      <c r="S8" s="9"/>
      <c r="T8" s="9"/>
    </row>
    <row r="9" spans="1:20" ht="15" customHeight="1" x14ac:dyDescent="0.2">
      <c r="A9" s="58">
        <v>3</v>
      </c>
      <c r="B9" s="36" t="s">
        <v>15</v>
      </c>
      <c r="C9" s="37">
        <v>2</v>
      </c>
      <c r="D9" s="38"/>
      <c r="E9" s="30">
        <f t="shared" ref="E9:F14" si="3">IF(C9&gt;0,C9*34, " ")</f>
        <v>68</v>
      </c>
      <c r="F9" s="31" t="str">
        <f t="shared" si="3"/>
        <v xml:space="preserve"> </v>
      </c>
      <c r="G9" s="38">
        <v>2</v>
      </c>
      <c r="H9" s="38"/>
      <c r="I9" s="30">
        <f t="shared" ref="I9:J12" si="4">IF(G9&gt;0,G9*34, " ")</f>
        <v>68</v>
      </c>
      <c r="J9" s="31" t="str">
        <f t="shared" si="4"/>
        <v xml:space="preserve"> </v>
      </c>
      <c r="K9" s="37">
        <v>2</v>
      </c>
      <c r="L9" s="38"/>
      <c r="M9" s="30">
        <f t="shared" ref="M9:N14" si="5">IF(K9&gt;0,K9*32, " ")</f>
        <v>64</v>
      </c>
      <c r="N9" s="31" t="str">
        <f t="shared" si="5"/>
        <v xml:space="preserve"> </v>
      </c>
      <c r="O9" s="68">
        <f t="shared" si="0"/>
        <v>6</v>
      </c>
      <c r="P9" s="30" t="str">
        <f t="shared" si="1"/>
        <v xml:space="preserve"> </v>
      </c>
      <c r="Q9" s="30">
        <f t="shared" si="2"/>
        <v>200</v>
      </c>
      <c r="R9" s="31" t="str">
        <f t="shared" si="2"/>
        <v xml:space="preserve"> </v>
      </c>
      <c r="S9" s="9"/>
      <c r="T9" s="9"/>
    </row>
    <row r="10" spans="1:20" ht="15" customHeight="1" x14ac:dyDescent="0.2">
      <c r="A10" s="58">
        <v>4</v>
      </c>
      <c r="B10" s="39" t="s">
        <v>16</v>
      </c>
      <c r="C10" s="37">
        <v>2</v>
      </c>
      <c r="D10" s="38"/>
      <c r="E10" s="30">
        <v>68</v>
      </c>
      <c r="F10" s="31" t="str">
        <f t="shared" si="3"/>
        <v xml:space="preserve"> </v>
      </c>
      <c r="G10" s="38">
        <v>2</v>
      </c>
      <c r="H10" s="38"/>
      <c r="I10" s="30">
        <f t="shared" si="4"/>
        <v>68</v>
      </c>
      <c r="J10" s="31" t="str">
        <f t="shared" si="4"/>
        <v xml:space="preserve"> </v>
      </c>
      <c r="K10" s="37"/>
      <c r="L10" s="38"/>
      <c r="M10" s="30" t="str">
        <f t="shared" si="5"/>
        <v xml:space="preserve"> </v>
      </c>
      <c r="N10" s="31" t="str">
        <f t="shared" si="5"/>
        <v xml:space="preserve"> </v>
      </c>
      <c r="O10" s="68">
        <f t="shared" si="0"/>
        <v>4</v>
      </c>
      <c r="P10" s="30" t="str">
        <f t="shared" si="1"/>
        <v xml:space="preserve"> </v>
      </c>
      <c r="Q10" s="30">
        <f t="shared" si="2"/>
        <v>136</v>
      </c>
      <c r="R10" s="31" t="str">
        <f t="shared" si="2"/>
        <v xml:space="preserve"> </v>
      </c>
      <c r="S10" s="9"/>
      <c r="T10" s="9"/>
    </row>
    <row r="11" spans="1:20" ht="15" customHeight="1" x14ac:dyDescent="0.2">
      <c r="A11" s="58">
        <v>5</v>
      </c>
      <c r="B11" s="39" t="s">
        <v>21</v>
      </c>
      <c r="C11" s="37"/>
      <c r="D11" s="38">
        <v>2</v>
      </c>
      <c r="E11" s="30" t="str">
        <f t="shared" si="3"/>
        <v xml:space="preserve"> </v>
      </c>
      <c r="F11" s="31">
        <f t="shared" si="3"/>
        <v>68</v>
      </c>
      <c r="G11" s="38"/>
      <c r="H11" s="38"/>
      <c r="I11" s="30" t="str">
        <f t="shared" si="4"/>
        <v xml:space="preserve"> </v>
      </c>
      <c r="J11" s="31" t="str">
        <f t="shared" si="4"/>
        <v xml:space="preserve"> </v>
      </c>
      <c r="K11" s="37"/>
      <c r="L11" s="38"/>
      <c r="M11" s="30" t="str">
        <f t="shared" si="5"/>
        <v xml:space="preserve"> </v>
      </c>
      <c r="N11" s="31" t="str">
        <f t="shared" si="5"/>
        <v xml:space="preserve"> </v>
      </c>
      <c r="O11" s="68" t="str">
        <f t="shared" si="0"/>
        <v xml:space="preserve"> </v>
      </c>
      <c r="P11" s="30">
        <f t="shared" si="1"/>
        <v>2</v>
      </c>
      <c r="Q11" s="30" t="str">
        <f t="shared" si="2"/>
        <v xml:space="preserve"> </v>
      </c>
      <c r="R11" s="31">
        <f t="shared" si="2"/>
        <v>68</v>
      </c>
      <c r="S11" s="9"/>
      <c r="T11" s="9"/>
    </row>
    <row r="12" spans="1:20" ht="15" customHeight="1" x14ac:dyDescent="0.2">
      <c r="A12" s="58">
        <v>6</v>
      </c>
      <c r="B12" s="36" t="s">
        <v>14</v>
      </c>
      <c r="C12" s="37">
        <v>2</v>
      </c>
      <c r="D12" s="38"/>
      <c r="E12" s="30">
        <f t="shared" si="3"/>
        <v>68</v>
      </c>
      <c r="F12" s="31" t="str">
        <f t="shared" si="3"/>
        <v xml:space="preserve"> </v>
      </c>
      <c r="G12" s="38"/>
      <c r="H12" s="38"/>
      <c r="I12" s="30" t="str">
        <f t="shared" si="4"/>
        <v xml:space="preserve"> </v>
      </c>
      <c r="J12" s="31" t="str">
        <f t="shared" si="4"/>
        <v xml:space="preserve"> </v>
      </c>
      <c r="K12" s="37"/>
      <c r="L12" s="38"/>
      <c r="M12" s="30" t="str">
        <f t="shared" si="5"/>
        <v xml:space="preserve"> </v>
      </c>
      <c r="N12" s="31" t="str">
        <f t="shared" si="5"/>
        <v xml:space="preserve"> </v>
      </c>
      <c r="O12" s="68">
        <f t="shared" si="0"/>
        <v>2</v>
      </c>
      <c r="P12" s="30" t="str">
        <f t="shared" si="1"/>
        <v xml:space="preserve"> </v>
      </c>
      <c r="Q12" s="30">
        <f t="shared" si="2"/>
        <v>68</v>
      </c>
      <c r="R12" s="31" t="str">
        <f t="shared" si="2"/>
        <v xml:space="preserve"> </v>
      </c>
      <c r="S12" s="9"/>
      <c r="T12" s="9"/>
    </row>
    <row r="13" spans="1:20" ht="15" customHeight="1" x14ac:dyDescent="0.2">
      <c r="A13" s="58">
        <v>7</v>
      </c>
      <c r="B13" s="36" t="s">
        <v>39</v>
      </c>
      <c r="C13" s="37">
        <v>2</v>
      </c>
      <c r="D13" s="38"/>
      <c r="E13" s="30">
        <f t="shared" si="3"/>
        <v>68</v>
      </c>
      <c r="F13" s="31"/>
      <c r="G13" s="38"/>
      <c r="H13" s="38"/>
      <c r="I13" s="30"/>
      <c r="J13" s="31"/>
      <c r="K13" s="37"/>
      <c r="L13" s="38"/>
      <c r="M13" s="30" t="str">
        <f t="shared" si="5"/>
        <v xml:space="preserve"> </v>
      </c>
      <c r="N13" s="31"/>
      <c r="O13" s="68">
        <f t="shared" si="0"/>
        <v>2</v>
      </c>
      <c r="P13" s="30" t="str">
        <f t="shared" si="1"/>
        <v xml:space="preserve"> </v>
      </c>
      <c r="Q13" s="30">
        <f t="shared" si="2"/>
        <v>68</v>
      </c>
      <c r="R13" s="31" t="str">
        <f t="shared" si="2"/>
        <v xml:space="preserve"> </v>
      </c>
      <c r="S13" s="9"/>
      <c r="T13" s="9"/>
    </row>
    <row r="14" spans="1:20" ht="15" customHeight="1" x14ac:dyDescent="0.2">
      <c r="A14" s="58">
        <v>8</v>
      </c>
      <c r="B14" s="36" t="s">
        <v>42</v>
      </c>
      <c r="C14" s="37"/>
      <c r="D14" s="38"/>
      <c r="E14" s="30" t="str">
        <f t="shared" si="3"/>
        <v xml:space="preserve"> </v>
      </c>
      <c r="F14" s="31" t="str">
        <f>IF(D14&gt;0,D14*34, " ")</f>
        <v xml:space="preserve"> </v>
      </c>
      <c r="G14" s="38">
        <v>2</v>
      </c>
      <c r="H14" s="38"/>
      <c r="I14" s="30">
        <f>IF(G14&gt;0,G14*34, " ")</f>
        <v>68</v>
      </c>
      <c r="J14" s="31" t="str">
        <f>IF(H14&gt;0,H14*34, " ")</f>
        <v xml:space="preserve"> </v>
      </c>
      <c r="K14" s="37"/>
      <c r="L14" s="38"/>
      <c r="M14" s="30" t="str">
        <f t="shared" si="5"/>
        <v xml:space="preserve"> </v>
      </c>
      <c r="N14" s="31" t="str">
        <f>IF(L14&gt;0,L14*32, " ")</f>
        <v xml:space="preserve"> </v>
      </c>
      <c r="O14" s="68">
        <f t="shared" si="0"/>
        <v>2</v>
      </c>
      <c r="P14" s="30" t="str">
        <f t="shared" si="1"/>
        <v xml:space="preserve"> </v>
      </c>
      <c r="Q14" s="30">
        <f t="shared" si="2"/>
        <v>68</v>
      </c>
      <c r="R14" s="31" t="str">
        <f t="shared" si="2"/>
        <v xml:space="preserve"> </v>
      </c>
      <c r="S14" s="9"/>
      <c r="T14" s="9"/>
    </row>
    <row r="15" spans="1:20" ht="15" customHeight="1" x14ac:dyDescent="0.2">
      <c r="A15" s="58">
        <v>9</v>
      </c>
      <c r="B15" s="36" t="s">
        <v>78</v>
      </c>
      <c r="C15" s="37"/>
      <c r="D15" s="38"/>
      <c r="E15" s="30" t="str">
        <f t="shared" ref="E15:E17" si="6">IF(C15&gt;0,C15*34, " ")</f>
        <v xml:space="preserve"> </v>
      </c>
      <c r="F15" s="31" t="str">
        <f t="shared" ref="F15" si="7">IF(D15&gt;0,D15*34, " ")</f>
        <v xml:space="preserve"> </v>
      </c>
      <c r="G15" s="38"/>
      <c r="H15" s="38"/>
      <c r="I15" s="30" t="str">
        <f t="shared" ref="I15:I17" si="8">IF(G15&gt;0,G15*34, " ")</f>
        <v xml:space="preserve"> </v>
      </c>
      <c r="J15" s="31" t="str">
        <f t="shared" ref="J15" si="9">IF(H15&gt;0,H15*34, " ")</f>
        <v xml:space="preserve"> </v>
      </c>
      <c r="K15" s="37">
        <v>2</v>
      </c>
      <c r="L15" s="38"/>
      <c r="M15" s="30">
        <f t="shared" ref="M15:N18" si="10">IF(K15&gt;0,K15*32, " ")</f>
        <v>64</v>
      </c>
      <c r="N15" s="31" t="str">
        <f t="shared" ref="N15" si="11">IF(L15&gt;0,L15*32, " ")</f>
        <v xml:space="preserve"> </v>
      </c>
      <c r="O15" s="83">
        <v>2</v>
      </c>
      <c r="P15" s="30" t="str">
        <f t="shared" ref="P15" si="12">IF(D15+H15+L15&gt;0, D15+H15+L15, " ")</f>
        <v xml:space="preserve"> </v>
      </c>
      <c r="Q15" s="30">
        <f t="shared" ref="Q15:R18" si="13">IF(O15&lt;&gt;" ", (IF(E15&lt;&gt;" ", E15, 0)+IF(I15&lt;&gt;" ", I15, 0)+IF(M15&lt;&gt;" ", M15, 0)), " ")</f>
        <v>64</v>
      </c>
      <c r="R15" s="31" t="str">
        <f t="shared" ref="R15" si="14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58">
        <v>10</v>
      </c>
      <c r="B16" s="50" t="s">
        <v>79</v>
      </c>
      <c r="C16" s="37">
        <v>1</v>
      </c>
      <c r="D16" s="38"/>
      <c r="E16" s="30">
        <f t="shared" si="6"/>
        <v>34</v>
      </c>
      <c r="F16" s="31"/>
      <c r="G16" s="38">
        <v>1</v>
      </c>
      <c r="H16" s="38"/>
      <c r="I16" s="30">
        <f t="shared" si="8"/>
        <v>34</v>
      </c>
      <c r="J16" s="31"/>
      <c r="K16" s="41">
        <v>1</v>
      </c>
      <c r="L16" s="38"/>
      <c r="M16" s="30">
        <f t="shared" si="10"/>
        <v>32</v>
      </c>
      <c r="N16" s="31"/>
      <c r="O16" s="84">
        <f>SUM(C16,G16,K16)</f>
        <v>3</v>
      </c>
      <c r="P16" s="91"/>
      <c r="Q16" s="32">
        <f t="shared" si="13"/>
        <v>100</v>
      </c>
      <c r="R16" s="92"/>
      <c r="S16" s="9"/>
      <c r="T16" s="9"/>
    </row>
    <row r="17" spans="1:20" ht="15" customHeight="1" x14ac:dyDescent="0.2">
      <c r="A17" s="58">
        <v>11</v>
      </c>
      <c r="B17" s="107" t="s">
        <v>80</v>
      </c>
      <c r="C17" s="37">
        <v>1</v>
      </c>
      <c r="D17" s="38"/>
      <c r="E17" s="30">
        <f t="shared" si="6"/>
        <v>34</v>
      </c>
      <c r="F17" s="31"/>
      <c r="G17" s="38">
        <v>1</v>
      </c>
      <c r="H17" s="38"/>
      <c r="I17" s="30">
        <f t="shared" si="8"/>
        <v>34</v>
      </c>
      <c r="J17" s="31"/>
      <c r="K17" s="41"/>
      <c r="L17" s="38"/>
      <c r="M17" s="30" t="str">
        <f t="shared" si="10"/>
        <v xml:space="preserve"> </v>
      </c>
      <c r="N17" s="31"/>
      <c r="O17" s="83">
        <v>2</v>
      </c>
      <c r="P17" s="105"/>
      <c r="Q17" s="30">
        <f t="shared" si="13"/>
        <v>68</v>
      </c>
      <c r="R17" s="106"/>
      <c r="S17" s="9"/>
      <c r="T17" s="9"/>
    </row>
    <row r="18" spans="1:20" ht="15" customHeight="1" thickBot="1" x14ac:dyDescent="0.25">
      <c r="A18" s="58">
        <v>12</v>
      </c>
      <c r="B18" s="36" t="s">
        <v>81</v>
      </c>
      <c r="C18" s="37"/>
      <c r="D18" s="38"/>
      <c r="E18" s="30" t="str">
        <f>IF(C18&gt;0,C18*34, " ")</f>
        <v xml:space="preserve"> </v>
      </c>
      <c r="F18" s="31"/>
      <c r="G18" s="38"/>
      <c r="H18" s="38"/>
      <c r="I18" s="30"/>
      <c r="J18" s="31"/>
      <c r="K18" s="41">
        <v>1</v>
      </c>
      <c r="L18" s="38"/>
      <c r="M18" s="30">
        <f t="shared" si="10"/>
        <v>32</v>
      </c>
      <c r="N18" s="31" t="str">
        <f t="shared" si="10"/>
        <v xml:space="preserve"> </v>
      </c>
      <c r="O18" s="83">
        <v>1</v>
      </c>
      <c r="P18" s="75" t="str">
        <f t="shared" ref="P18" si="15">IF(D18+H18+L18&gt;0, D18+H18+L18, " ")</f>
        <v xml:space="preserve"> </v>
      </c>
      <c r="Q18" s="30">
        <f t="shared" si="13"/>
        <v>32</v>
      </c>
      <c r="R18" s="69" t="str">
        <f t="shared" si="13"/>
        <v xml:space="preserve"> </v>
      </c>
      <c r="S18" s="9"/>
      <c r="T18" s="9"/>
    </row>
    <row r="19" spans="1:20" ht="15" customHeight="1" thickBot="1" x14ac:dyDescent="0.25">
      <c r="A19" s="144" t="s">
        <v>17</v>
      </c>
      <c r="B19" s="145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58">
        <v>1</v>
      </c>
      <c r="B20" s="33" t="s">
        <v>31</v>
      </c>
      <c r="C20" s="42">
        <v>2</v>
      </c>
      <c r="D20" s="43"/>
      <c r="E20" s="28">
        <f>IF(C20&gt;0,C20*34, " ")</f>
        <v>68</v>
      </c>
      <c r="F20" s="29" t="str">
        <f>IF(D20&gt;0,D20*34, " ")</f>
        <v xml:space="preserve"> </v>
      </c>
      <c r="G20" s="43">
        <v>2</v>
      </c>
      <c r="H20" s="43"/>
      <c r="I20" s="28">
        <f>IF(G20&gt;0,G20*34, " ")</f>
        <v>68</v>
      </c>
      <c r="J20" s="29" t="str">
        <f>IF(H20&gt;0,H20*34, " ")</f>
        <v xml:space="preserve"> </v>
      </c>
      <c r="K20" s="47">
        <v>2</v>
      </c>
      <c r="L20" s="48"/>
      <c r="M20" s="28">
        <f>IF(K20&gt;0,K20*32, " ")</f>
        <v>64</v>
      </c>
      <c r="N20" s="29" t="str">
        <f>IF(L20&gt;0,L20*32, " ")</f>
        <v xml:space="preserve"> </v>
      </c>
      <c r="O20" s="70">
        <f>IF(C20+G20+K20&gt;0,C20+G20+K20, " ")</f>
        <v>6</v>
      </c>
      <c r="P20" s="32" t="str">
        <f>IF(D20+H20+L20&gt;0, D20+H20+L20, " ")</f>
        <v xml:space="preserve"> </v>
      </c>
      <c r="Q20" s="32">
        <f>IF(O20&lt;&gt;" ", (IF(E20&lt;&gt;" ", E20, 0)+IF(I20&lt;&gt;" ", I20, 0)+IF(M20&lt;&gt;" ", M20, 0)), " ")</f>
        <v>200</v>
      </c>
      <c r="R20" s="60" t="str">
        <f>IF(P20&lt;&gt;" ", (IF(F20&lt;&gt;" ", F20, 0)+IF(J20&lt;&gt;" ", J20, 0)+IF(N20&lt;&gt;" ", N20, 0)), " ")</f>
        <v xml:space="preserve"> </v>
      </c>
      <c r="S20" s="9"/>
      <c r="T20" s="9"/>
    </row>
    <row r="21" spans="1:20" ht="15" customHeight="1" x14ac:dyDescent="0.2">
      <c r="A21" s="59">
        <v>2</v>
      </c>
      <c r="B21" s="36" t="s">
        <v>32</v>
      </c>
      <c r="C21" s="44">
        <v>2</v>
      </c>
      <c r="D21" s="45"/>
      <c r="E21" s="30">
        <f>IF(C21&gt;0,C21*34, " ")</f>
        <v>68</v>
      </c>
      <c r="F21" s="31" t="str">
        <f>IF(D21&gt;0,D21*34, " ")</f>
        <v xml:space="preserve"> </v>
      </c>
      <c r="G21" s="45">
        <v>2</v>
      </c>
      <c r="H21" s="45"/>
      <c r="I21" s="30">
        <f>IF(G21&gt;0,G21*34, " ")</f>
        <v>68</v>
      </c>
      <c r="J21" s="31" t="str">
        <f>IF(H21&gt;0,H21*34, " ")</f>
        <v xml:space="preserve"> </v>
      </c>
      <c r="K21" s="44">
        <v>2</v>
      </c>
      <c r="L21" s="45"/>
      <c r="M21" s="30">
        <f>IF(K21&gt;0,K21*32, " ")</f>
        <v>64</v>
      </c>
      <c r="N21" s="31" t="str">
        <f>IF(L21&gt;0,L21*32, " ")</f>
        <v xml:space="preserve"> </v>
      </c>
      <c r="O21" s="68">
        <f t="shared" ref="O21:O28" si="16">IF(C21+G21+K21&gt;0,C21+G21+K21, " ")</f>
        <v>6</v>
      </c>
      <c r="P21" s="30" t="str">
        <f t="shared" ref="P21:P28" si="17">IF(D21+H21+L21&gt;0, D21+H21+L21, " ")</f>
        <v xml:space="preserve"> </v>
      </c>
      <c r="Q21" s="30">
        <f t="shared" ref="Q21:R28" si="18">IF(O21&lt;&gt;" ", (IF(E21&lt;&gt;" ", E21, 0)+IF(I21&lt;&gt;" ", I21, 0)+IF(M21&lt;&gt;" ", M21, 0)), " ")</f>
        <v>200</v>
      </c>
      <c r="R21" s="31" t="str">
        <f t="shared" si="18"/>
        <v xml:space="preserve"> </v>
      </c>
      <c r="S21" s="9"/>
      <c r="T21" s="9"/>
    </row>
    <row r="22" spans="1:20" ht="15" customHeight="1" x14ac:dyDescent="0.2">
      <c r="A22" s="59">
        <v>3</v>
      </c>
      <c r="B22" s="36" t="s">
        <v>33</v>
      </c>
      <c r="C22" s="44">
        <v>4</v>
      </c>
      <c r="D22" s="45"/>
      <c r="E22" s="30">
        <f t="shared" ref="E22:F28" si="19">IF(C22&gt;0,C22*34, " ")</f>
        <v>136</v>
      </c>
      <c r="F22" s="31" t="str">
        <f t="shared" si="19"/>
        <v xml:space="preserve"> </v>
      </c>
      <c r="G22" s="45">
        <v>2</v>
      </c>
      <c r="H22" s="45"/>
      <c r="I22" s="30">
        <f t="shared" ref="I22:J28" si="20">IF(G22&gt;0,G22*34, " ")</f>
        <v>68</v>
      </c>
      <c r="J22" s="31" t="str">
        <f t="shared" si="20"/>
        <v xml:space="preserve"> </v>
      </c>
      <c r="K22" s="44">
        <v>2</v>
      </c>
      <c r="L22" s="45"/>
      <c r="M22" s="30">
        <f t="shared" ref="M22:N28" si="21">IF(K22&gt;0,K22*32, " ")</f>
        <v>64</v>
      </c>
      <c r="N22" s="31" t="str">
        <f t="shared" si="21"/>
        <v xml:space="preserve"> </v>
      </c>
      <c r="O22" s="68">
        <f t="shared" si="16"/>
        <v>8</v>
      </c>
      <c r="P22" s="30" t="str">
        <f t="shared" si="17"/>
        <v xml:space="preserve"> </v>
      </c>
      <c r="Q22" s="30">
        <f t="shared" si="18"/>
        <v>268</v>
      </c>
      <c r="R22" s="31" t="str">
        <f t="shared" si="18"/>
        <v xml:space="preserve"> </v>
      </c>
      <c r="S22" s="9"/>
      <c r="T22" s="9"/>
    </row>
    <row r="23" spans="1:20" ht="15" customHeight="1" x14ac:dyDescent="0.2">
      <c r="A23" s="59">
        <v>4</v>
      </c>
      <c r="B23" s="36" t="s">
        <v>25</v>
      </c>
      <c r="C23" s="44"/>
      <c r="D23" s="45"/>
      <c r="E23" s="30" t="str">
        <f t="shared" si="19"/>
        <v xml:space="preserve"> </v>
      </c>
      <c r="F23" s="31" t="str">
        <f t="shared" si="19"/>
        <v xml:space="preserve"> </v>
      </c>
      <c r="G23" s="45">
        <v>2</v>
      </c>
      <c r="H23" s="45"/>
      <c r="I23" s="30">
        <f t="shared" si="20"/>
        <v>68</v>
      </c>
      <c r="J23" s="31" t="str">
        <f t="shared" si="20"/>
        <v xml:space="preserve"> </v>
      </c>
      <c r="K23" s="44"/>
      <c r="L23" s="45"/>
      <c r="M23" s="30" t="str">
        <f t="shared" si="21"/>
        <v xml:space="preserve"> </v>
      </c>
      <c r="N23" s="31" t="str">
        <f t="shared" si="21"/>
        <v xml:space="preserve"> </v>
      </c>
      <c r="O23" s="68">
        <f t="shared" si="16"/>
        <v>2</v>
      </c>
      <c r="P23" s="30" t="str">
        <f t="shared" si="17"/>
        <v xml:space="preserve"> </v>
      </c>
      <c r="Q23" s="30">
        <f t="shared" si="18"/>
        <v>68</v>
      </c>
      <c r="R23" s="31" t="str">
        <f t="shared" si="18"/>
        <v xml:space="preserve"> </v>
      </c>
      <c r="S23" s="9"/>
      <c r="T23" s="9"/>
    </row>
    <row r="24" spans="1:20" ht="15" customHeight="1" x14ac:dyDescent="0.2">
      <c r="A24" s="59">
        <v>5</v>
      </c>
      <c r="B24" s="36" t="s">
        <v>26</v>
      </c>
      <c r="C24" s="44"/>
      <c r="D24" s="45"/>
      <c r="E24" s="30" t="str">
        <f t="shared" si="19"/>
        <v xml:space="preserve"> </v>
      </c>
      <c r="F24" s="31" t="str">
        <f t="shared" si="19"/>
        <v xml:space="preserve"> </v>
      </c>
      <c r="G24" s="45"/>
      <c r="H24" s="45"/>
      <c r="I24" s="30" t="str">
        <f t="shared" si="20"/>
        <v xml:space="preserve"> </v>
      </c>
      <c r="J24" s="31" t="str">
        <f t="shared" si="20"/>
        <v xml:space="preserve"> </v>
      </c>
      <c r="K24" s="44">
        <v>2</v>
      </c>
      <c r="L24" s="45"/>
      <c r="M24" s="30">
        <f t="shared" si="21"/>
        <v>64</v>
      </c>
      <c r="N24" s="31" t="str">
        <f t="shared" si="21"/>
        <v xml:space="preserve"> </v>
      </c>
      <c r="O24" s="68">
        <f t="shared" si="16"/>
        <v>2</v>
      </c>
      <c r="P24" s="30" t="str">
        <f t="shared" si="17"/>
        <v xml:space="preserve"> </v>
      </c>
      <c r="Q24" s="30">
        <f t="shared" si="18"/>
        <v>64</v>
      </c>
      <c r="R24" s="31" t="str">
        <f t="shared" si="18"/>
        <v xml:space="preserve"> </v>
      </c>
      <c r="S24" s="9"/>
      <c r="T24" s="9"/>
    </row>
    <row r="25" spans="1:20" ht="15" customHeight="1" x14ac:dyDescent="0.2">
      <c r="A25" s="59">
        <v>6</v>
      </c>
      <c r="B25" s="36" t="s">
        <v>34</v>
      </c>
      <c r="C25" s="44"/>
      <c r="D25" s="45"/>
      <c r="E25" s="30" t="str">
        <f t="shared" si="19"/>
        <v xml:space="preserve"> </v>
      </c>
      <c r="F25" s="31" t="str">
        <f t="shared" si="19"/>
        <v xml:space="preserve"> </v>
      </c>
      <c r="G25" s="45"/>
      <c r="H25" s="45"/>
      <c r="I25" s="30" t="str">
        <f t="shared" si="20"/>
        <v xml:space="preserve"> </v>
      </c>
      <c r="J25" s="31" t="str">
        <f t="shared" si="20"/>
        <v xml:space="preserve"> </v>
      </c>
      <c r="K25" s="44">
        <v>2</v>
      </c>
      <c r="L25" s="45"/>
      <c r="M25" s="30">
        <f t="shared" si="21"/>
        <v>64</v>
      </c>
      <c r="N25" s="31" t="str">
        <f t="shared" si="21"/>
        <v xml:space="preserve"> </v>
      </c>
      <c r="O25" s="68">
        <f t="shared" si="16"/>
        <v>2</v>
      </c>
      <c r="P25" s="30" t="str">
        <f t="shared" si="17"/>
        <v xml:space="preserve"> </v>
      </c>
      <c r="Q25" s="30">
        <f t="shared" si="18"/>
        <v>64</v>
      </c>
      <c r="R25" s="31" t="str">
        <f t="shared" si="18"/>
        <v xml:space="preserve"> </v>
      </c>
      <c r="S25" s="9"/>
      <c r="T25" s="9"/>
    </row>
    <row r="26" spans="1:20" ht="15" customHeight="1" x14ac:dyDescent="0.2">
      <c r="A26" s="59">
        <v>7</v>
      </c>
      <c r="B26" s="36" t="s">
        <v>22</v>
      </c>
      <c r="C26" s="44"/>
      <c r="D26" s="45">
        <v>5</v>
      </c>
      <c r="E26" s="30" t="str">
        <f t="shared" si="19"/>
        <v xml:space="preserve"> </v>
      </c>
      <c r="F26" s="31">
        <f t="shared" si="19"/>
        <v>170</v>
      </c>
      <c r="G26" s="45"/>
      <c r="H26" s="45">
        <v>10</v>
      </c>
      <c r="I26" s="30" t="str">
        <f t="shared" si="20"/>
        <v xml:space="preserve"> </v>
      </c>
      <c r="J26" s="31">
        <f t="shared" si="20"/>
        <v>340</v>
      </c>
      <c r="K26" s="44"/>
      <c r="L26" s="45">
        <v>10</v>
      </c>
      <c r="M26" s="30" t="str">
        <f t="shared" si="21"/>
        <v xml:space="preserve"> </v>
      </c>
      <c r="N26" s="31">
        <f t="shared" si="21"/>
        <v>320</v>
      </c>
      <c r="O26" s="68" t="str">
        <f t="shared" si="16"/>
        <v xml:space="preserve"> </v>
      </c>
      <c r="P26" s="30">
        <f t="shared" si="17"/>
        <v>25</v>
      </c>
      <c r="Q26" s="30" t="str">
        <f t="shared" si="18"/>
        <v xml:space="preserve"> </v>
      </c>
      <c r="R26" s="31">
        <f t="shared" si="18"/>
        <v>830</v>
      </c>
      <c r="S26" s="9"/>
      <c r="T26" s="9"/>
    </row>
    <row r="27" spans="1:20" ht="15" customHeight="1" x14ac:dyDescent="0.2">
      <c r="A27" s="59"/>
      <c r="B27" s="36" t="s">
        <v>61</v>
      </c>
      <c r="C27" s="44"/>
      <c r="D27" s="45"/>
      <c r="E27" s="30"/>
      <c r="F27" s="31"/>
      <c r="G27" s="45"/>
      <c r="H27" s="45"/>
      <c r="I27" s="30"/>
      <c r="J27" s="31"/>
      <c r="K27" s="44"/>
      <c r="L27" s="45"/>
      <c r="M27" s="30"/>
      <c r="N27" s="31"/>
      <c r="O27" s="68" t="str">
        <f t="shared" si="16"/>
        <v xml:space="preserve"> </v>
      </c>
      <c r="P27" s="30" t="str">
        <f t="shared" si="17"/>
        <v xml:space="preserve"> </v>
      </c>
      <c r="Q27" s="30" t="str">
        <f t="shared" si="18"/>
        <v xml:space="preserve"> </v>
      </c>
      <c r="R27" s="31" t="str">
        <f t="shared" si="18"/>
        <v xml:space="preserve"> </v>
      </c>
      <c r="S27" s="9"/>
      <c r="T27" s="9"/>
    </row>
    <row r="28" spans="1:20" ht="15" customHeight="1" thickBot="1" x14ac:dyDescent="0.25">
      <c r="A28" s="59"/>
      <c r="B28" s="36" t="s">
        <v>62</v>
      </c>
      <c r="C28" s="44"/>
      <c r="D28" s="45"/>
      <c r="E28" s="30" t="str">
        <f t="shared" si="19"/>
        <v xml:space="preserve"> </v>
      </c>
      <c r="F28" s="31" t="str">
        <f t="shared" si="19"/>
        <v xml:space="preserve"> </v>
      </c>
      <c r="G28" s="45"/>
      <c r="H28" s="45"/>
      <c r="I28" s="30" t="str">
        <f t="shared" si="20"/>
        <v xml:space="preserve"> </v>
      </c>
      <c r="J28" s="31" t="str">
        <f t="shared" si="20"/>
        <v xml:space="preserve"> </v>
      </c>
      <c r="K28" s="44"/>
      <c r="L28" s="45"/>
      <c r="M28" s="30" t="str">
        <f t="shared" si="21"/>
        <v xml:space="preserve"> </v>
      </c>
      <c r="N28" s="69" t="str">
        <f t="shared" si="21"/>
        <v xml:space="preserve"> </v>
      </c>
      <c r="O28" s="74" t="str">
        <f t="shared" si="16"/>
        <v xml:space="preserve"> </v>
      </c>
      <c r="P28" s="75" t="str">
        <f t="shared" si="17"/>
        <v xml:space="preserve"> </v>
      </c>
      <c r="Q28" s="75" t="str">
        <f t="shared" si="18"/>
        <v xml:space="preserve"> </v>
      </c>
      <c r="R28" s="69" t="str">
        <f t="shared" si="18"/>
        <v xml:space="preserve"> </v>
      </c>
      <c r="S28" s="9"/>
      <c r="T28" s="9"/>
    </row>
    <row r="29" spans="1:20" ht="15" customHeight="1" thickBot="1" x14ac:dyDescent="0.25">
      <c r="A29" s="146" t="s">
        <v>18</v>
      </c>
      <c r="B29" s="147"/>
      <c r="C29" s="89">
        <f>SUM(C7:C16)</f>
        <v>14</v>
      </c>
      <c r="D29" s="15">
        <f t="shared" ref="D29:R29" si="22">SUM(D7:D18)</f>
        <v>2</v>
      </c>
      <c r="E29" s="108">
        <f>SUM(E7:E16)</f>
        <v>476</v>
      </c>
      <c r="F29" s="16">
        <f t="shared" si="22"/>
        <v>68</v>
      </c>
      <c r="G29" s="89">
        <f>SUM(G7:G16)</f>
        <v>11</v>
      </c>
      <c r="H29" s="15">
        <f t="shared" si="22"/>
        <v>0</v>
      </c>
      <c r="I29" s="108">
        <f>SUM(I7:I16)</f>
        <v>374</v>
      </c>
      <c r="J29" s="16">
        <f t="shared" si="22"/>
        <v>0</v>
      </c>
      <c r="K29" s="89">
        <f>SUM(K7:K16)</f>
        <v>9</v>
      </c>
      <c r="L29" s="15">
        <f t="shared" si="22"/>
        <v>0</v>
      </c>
      <c r="M29" s="108">
        <f>SUM(M7:M17)</f>
        <v>288</v>
      </c>
      <c r="N29" s="16">
        <f t="shared" si="22"/>
        <v>0</v>
      </c>
      <c r="O29" s="93">
        <f>SUM(O7:O16)</f>
        <v>34</v>
      </c>
      <c r="P29" s="66">
        <f t="shared" si="22"/>
        <v>2</v>
      </c>
      <c r="Q29" s="109">
        <f>SUM(Q7:Q16)</f>
        <v>1138</v>
      </c>
      <c r="R29" s="67">
        <f t="shared" si="22"/>
        <v>68</v>
      </c>
      <c r="S29" s="9"/>
      <c r="T29" s="9"/>
    </row>
    <row r="30" spans="1:20" ht="15" customHeight="1" thickBot="1" x14ac:dyDescent="0.25">
      <c r="A30" s="148" t="s">
        <v>19</v>
      </c>
      <c r="B30" s="149"/>
      <c r="C30" s="17">
        <f t="shared" ref="C30:R30" si="23">SUM(C20:C28)</f>
        <v>8</v>
      </c>
      <c r="D30" s="18">
        <f t="shared" si="23"/>
        <v>5</v>
      </c>
      <c r="E30" s="18">
        <f t="shared" si="23"/>
        <v>272</v>
      </c>
      <c r="F30" s="19">
        <f t="shared" si="23"/>
        <v>170</v>
      </c>
      <c r="G30" s="17">
        <f t="shared" si="23"/>
        <v>8</v>
      </c>
      <c r="H30" s="18">
        <f t="shared" si="23"/>
        <v>10</v>
      </c>
      <c r="I30" s="18">
        <f t="shared" si="23"/>
        <v>272</v>
      </c>
      <c r="J30" s="19">
        <f t="shared" si="23"/>
        <v>340</v>
      </c>
      <c r="K30" s="17">
        <f t="shared" si="23"/>
        <v>10</v>
      </c>
      <c r="L30" s="18">
        <f t="shared" si="23"/>
        <v>10</v>
      </c>
      <c r="M30" s="18">
        <f t="shared" si="23"/>
        <v>320</v>
      </c>
      <c r="N30" s="19">
        <f t="shared" si="23"/>
        <v>320</v>
      </c>
      <c r="O30" s="17">
        <f t="shared" si="23"/>
        <v>26</v>
      </c>
      <c r="P30" s="18">
        <f t="shared" si="23"/>
        <v>25</v>
      </c>
      <c r="Q30" s="18">
        <f t="shared" si="23"/>
        <v>864</v>
      </c>
      <c r="R30" s="19">
        <f t="shared" si="23"/>
        <v>830</v>
      </c>
      <c r="S30" s="20"/>
      <c r="T30" s="20"/>
    </row>
    <row r="31" spans="1:20" ht="15" customHeight="1" thickTop="1" thickBot="1" x14ac:dyDescent="0.25">
      <c r="A31" s="138" t="s">
        <v>20</v>
      </c>
      <c r="B31" s="139"/>
      <c r="C31" s="21">
        <f>C29+C30</f>
        <v>22</v>
      </c>
      <c r="D31" s="22">
        <f t="shared" ref="D31:R31" si="24">D29+D30</f>
        <v>7</v>
      </c>
      <c r="E31" s="22">
        <f t="shared" si="24"/>
        <v>748</v>
      </c>
      <c r="F31" s="23">
        <f t="shared" si="24"/>
        <v>238</v>
      </c>
      <c r="G31" s="21">
        <f t="shared" si="24"/>
        <v>19</v>
      </c>
      <c r="H31" s="22">
        <f t="shared" si="24"/>
        <v>10</v>
      </c>
      <c r="I31" s="22">
        <f t="shared" si="24"/>
        <v>646</v>
      </c>
      <c r="J31" s="23">
        <f t="shared" si="24"/>
        <v>340</v>
      </c>
      <c r="K31" s="21">
        <f t="shared" si="24"/>
        <v>19</v>
      </c>
      <c r="L31" s="22">
        <f t="shared" si="24"/>
        <v>10</v>
      </c>
      <c r="M31" s="22">
        <f t="shared" si="24"/>
        <v>608</v>
      </c>
      <c r="N31" s="23">
        <f t="shared" si="24"/>
        <v>320</v>
      </c>
      <c r="O31" s="21">
        <f t="shared" si="24"/>
        <v>60</v>
      </c>
      <c r="P31" s="22">
        <f t="shared" si="24"/>
        <v>27</v>
      </c>
      <c r="Q31" s="22">
        <f t="shared" si="24"/>
        <v>2002</v>
      </c>
      <c r="R31" s="23">
        <f t="shared" si="24"/>
        <v>898</v>
      </c>
      <c r="S31" s="24"/>
      <c r="T31" s="24"/>
    </row>
    <row r="32" spans="1:20" ht="15" customHeight="1" thickTop="1" thickBot="1" x14ac:dyDescent="0.25">
      <c r="A32" s="140"/>
      <c r="B32" s="141"/>
      <c r="C32" s="119">
        <f>C31+D31</f>
        <v>29</v>
      </c>
      <c r="D32" s="120"/>
      <c r="E32" s="117">
        <f>E31+F31</f>
        <v>986</v>
      </c>
      <c r="F32" s="118"/>
      <c r="G32" s="119">
        <f>G31+H31</f>
        <v>29</v>
      </c>
      <c r="H32" s="120"/>
      <c r="I32" s="117">
        <f>I31+J31</f>
        <v>986</v>
      </c>
      <c r="J32" s="118"/>
      <c r="K32" s="119">
        <f>K31+L31</f>
        <v>29</v>
      </c>
      <c r="L32" s="120"/>
      <c r="M32" s="117">
        <f>M31+N31</f>
        <v>928</v>
      </c>
      <c r="N32" s="118"/>
      <c r="O32" s="119">
        <f>O31+P31</f>
        <v>87</v>
      </c>
      <c r="P32" s="120"/>
      <c r="Q32" s="117">
        <f>Q31+R31</f>
        <v>2900</v>
      </c>
      <c r="R32" s="118"/>
      <c r="S32" s="24"/>
      <c r="T32" s="24"/>
    </row>
    <row r="33" spans="1:24" ht="15" customHeight="1" thickTop="1" x14ac:dyDescent="0.2">
      <c r="A33" s="25"/>
      <c r="B33" s="54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41.45" customHeight="1" x14ac:dyDescent="0.2">
      <c r="B34" s="121" t="s">
        <v>83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12"/>
      <c r="T34" s="112"/>
      <c r="U34" s="112"/>
      <c r="V34" s="112"/>
      <c r="W34" s="2"/>
      <c r="X34" s="2"/>
    </row>
    <row r="35" spans="1:24" ht="15" customHeight="1" x14ac:dyDescent="0.2">
      <c r="B35" s="54" t="s">
        <v>54</v>
      </c>
    </row>
    <row r="36" spans="1:24" ht="15" customHeight="1" x14ac:dyDescent="0.2">
      <c r="B36" s="55" t="s">
        <v>55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B34:R34"/>
    <mergeCell ref="C32:D32"/>
    <mergeCell ref="Q32:R32"/>
    <mergeCell ref="E32:F32"/>
    <mergeCell ref="G32:H32"/>
    <mergeCell ref="I32:J32"/>
    <mergeCell ref="K32:L32"/>
    <mergeCell ref="M32:N32"/>
    <mergeCell ref="O32:P32"/>
    <mergeCell ref="A6:B6"/>
    <mergeCell ref="A19:B19"/>
    <mergeCell ref="A29:B29"/>
    <mergeCell ref="A30:B30"/>
    <mergeCell ref="A31:B32"/>
    <mergeCell ref="A1:G1"/>
    <mergeCell ref="A2:G2"/>
    <mergeCell ref="A4:B5"/>
    <mergeCell ref="C4:F4"/>
    <mergeCell ref="G4:J4"/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IV 1 - 2017-18</vt:lpstr>
      <vt:lpstr>IV 2 - 2017-18</vt:lpstr>
      <vt:lpstr>IV 3 - 2017-18</vt:lpstr>
      <vt:lpstr>IV 4 - 2017-18</vt:lpstr>
      <vt:lpstr>III 1 - 2017-18</vt:lpstr>
      <vt:lpstr>III 2</vt:lpstr>
      <vt:lpstr>'III 1 - 2017-18'!Print_Area</vt:lpstr>
      <vt:lpstr>'III 2'!Print_Area</vt:lpstr>
      <vt:lpstr>'IV 1 - 2017-18'!Print_Area</vt:lpstr>
      <vt:lpstr>'IV 2 - 2017-18'!Print_Area</vt:lpstr>
      <vt:lpstr>'IV 3 - 2017-18'!Print_Area</vt:lpstr>
      <vt:lpstr>'IV 4 - 2017-18'!Print_Area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2005-08-26T07:34:04Z</cp:lastPrinted>
  <dcterms:created xsi:type="dcterms:W3CDTF">2004-05-24T11:14:11Z</dcterms:created>
  <dcterms:modified xsi:type="dcterms:W3CDTF">2019-02-22T08:01:15Z</dcterms:modified>
</cp:coreProperties>
</file>