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20" yWindow="-120" windowWidth="20640" windowHeight="11160"/>
  </bookViews>
  <sheets>
    <sheet name="ФизТ" sheetId="7" r:id="rId1"/>
  </sheets>
  <definedNames>
    <definedName name="_xlnm.Print_Area" localSheetId="0">ФизТ!$A$1:$V$53</definedName>
  </definedNames>
  <calcPr calcId="18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8" i="7"/>
  <c r="Q38"/>
  <c r="M38"/>
  <c r="E38"/>
  <c r="P44"/>
  <c r="O44"/>
  <c r="L44"/>
  <c r="K44"/>
  <c r="H44"/>
  <c r="G44"/>
  <c r="D44"/>
  <c r="C44"/>
  <c r="P43"/>
  <c r="L43"/>
  <c r="H43"/>
  <c r="D43"/>
  <c r="S20"/>
  <c r="Q20"/>
  <c r="M20"/>
  <c r="E20"/>
  <c r="U20" l="1"/>
  <c r="O43"/>
  <c r="K43"/>
  <c r="G43"/>
  <c r="C43"/>
  <c r="S19"/>
  <c r="Q19"/>
  <c r="M19"/>
  <c r="I19"/>
  <c r="E19"/>
  <c r="S18"/>
  <c r="Q18"/>
  <c r="M18"/>
  <c r="I18"/>
  <c r="E18"/>
  <c r="T17"/>
  <c r="V17" s="1"/>
  <c r="S17"/>
  <c r="R17"/>
  <c r="Q17"/>
  <c r="N17"/>
  <c r="M17"/>
  <c r="J17"/>
  <c r="I17"/>
  <c r="F17"/>
  <c r="E17"/>
  <c r="I10"/>
  <c r="I11"/>
  <c r="I12"/>
  <c r="I13"/>
  <c r="Q10"/>
  <c r="Q11"/>
  <c r="Q12"/>
  <c r="Q13"/>
  <c r="Q14"/>
  <c r="M10"/>
  <c r="M11"/>
  <c r="M12"/>
  <c r="M13"/>
  <c r="M14"/>
  <c r="S23"/>
  <c r="T23"/>
  <c r="V23" s="1"/>
  <c r="S24"/>
  <c r="T24"/>
  <c r="S25"/>
  <c r="T25"/>
  <c r="V25" s="1"/>
  <c r="S26"/>
  <c r="T26"/>
  <c r="V26" s="1"/>
  <c r="S27"/>
  <c r="T27"/>
  <c r="V27" s="1"/>
  <c r="S28"/>
  <c r="T28"/>
  <c r="V28" s="1"/>
  <c r="S29"/>
  <c r="T29"/>
  <c r="S30"/>
  <c r="T30"/>
  <c r="V30" s="1"/>
  <c r="S31"/>
  <c r="T31"/>
  <c r="S32"/>
  <c r="T32"/>
  <c r="S33"/>
  <c r="T33"/>
  <c r="V33" s="1"/>
  <c r="S34"/>
  <c r="T34"/>
  <c r="V34" s="1"/>
  <c r="S35"/>
  <c r="T35"/>
  <c r="V35" s="1"/>
  <c r="S36"/>
  <c r="T36"/>
  <c r="S37"/>
  <c r="T37"/>
  <c r="S40"/>
  <c r="T40"/>
  <c r="V40" s="1"/>
  <c r="S8"/>
  <c r="T8"/>
  <c r="V8"/>
  <c r="S9"/>
  <c r="T9"/>
  <c r="V9" s="1"/>
  <c r="S10"/>
  <c r="T10"/>
  <c r="V10" s="1"/>
  <c r="S11"/>
  <c r="U11" s="1"/>
  <c r="T11"/>
  <c r="S12"/>
  <c r="T12"/>
  <c r="V12" s="1"/>
  <c r="T13"/>
  <c r="V13" s="1"/>
  <c r="S14"/>
  <c r="T14"/>
  <c r="V14" s="1"/>
  <c r="S15"/>
  <c r="T15"/>
  <c r="V15" s="1"/>
  <c r="S16"/>
  <c r="T16"/>
  <c r="V16" s="1"/>
  <c r="I14"/>
  <c r="E13"/>
  <c r="E14"/>
  <c r="R37"/>
  <c r="Q37"/>
  <c r="Q40"/>
  <c r="R40"/>
  <c r="Q8"/>
  <c r="S7"/>
  <c r="E7"/>
  <c r="I7"/>
  <c r="M7"/>
  <c r="Q7"/>
  <c r="E8"/>
  <c r="I8"/>
  <c r="M8"/>
  <c r="E9"/>
  <c r="I9"/>
  <c r="M9"/>
  <c r="Q9"/>
  <c r="E10"/>
  <c r="U10" s="1"/>
  <c r="E12"/>
  <c r="U12" s="1"/>
  <c r="E15"/>
  <c r="I15"/>
  <c r="M15"/>
  <c r="Q15"/>
  <c r="E16"/>
  <c r="I16"/>
  <c r="M16"/>
  <c r="Q16"/>
  <c r="S22"/>
  <c r="E22"/>
  <c r="I22"/>
  <c r="M22"/>
  <c r="Q22"/>
  <c r="E23"/>
  <c r="I23"/>
  <c r="M23"/>
  <c r="Q23"/>
  <c r="E24"/>
  <c r="I24"/>
  <c r="M24"/>
  <c r="Q24"/>
  <c r="E25"/>
  <c r="I25"/>
  <c r="M25"/>
  <c r="Q25"/>
  <c r="E26"/>
  <c r="I26"/>
  <c r="M26"/>
  <c r="Q26"/>
  <c r="E27"/>
  <c r="I27"/>
  <c r="M27"/>
  <c r="Q27"/>
  <c r="E28"/>
  <c r="I28"/>
  <c r="M28"/>
  <c r="Q28"/>
  <c r="E30"/>
  <c r="I30"/>
  <c r="M30"/>
  <c r="Q30"/>
  <c r="E29"/>
  <c r="I29"/>
  <c r="M29"/>
  <c r="Q29"/>
  <c r="E31"/>
  <c r="I31"/>
  <c r="M31"/>
  <c r="Q31"/>
  <c r="E32"/>
  <c r="I32"/>
  <c r="M32"/>
  <c r="Q32"/>
  <c r="E33"/>
  <c r="I33"/>
  <c r="M33"/>
  <c r="Q33"/>
  <c r="E34"/>
  <c r="I34"/>
  <c r="M34"/>
  <c r="Q34"/>
  <c r="E35"/>
  <c r="I35"/>
  <c r="M35"/>
  <c r="Q35"/>
  <c r="E36"/>
  <c r="I36"/>
  <c r="M36"/>
  <c r="Q36"/>
  <c r="T7"/>
  <c r="F11"/>
  <c r="J11"/>
  <c r="N11"/>
  <c r="R11"/>
  <c r="T22"/>
  <c r="F24"/>
  <c r="J24"/>
  <c r="N24"/>
  <c r="R24"/>
  <c r="F29"/>
  <c r="J29"/>
  <c r="N29"/>
  <c r="R29"/>
  <c r="F31"/>
  <c r="J31"/>
  <c r="N31"/>
  <c r="R31"/>
  <c r="F32"/>
  <c r="J32"/>
  <c r="N32"/>
  <c r="R32"/>
  <c r="F35"/>
  <c r="J35"/>
  <c r="N35"/>
  <c r="R35"/>
  <c r="F36"/>
  <c r="J36"/>
  <c r="N36"/>
  <c r="R36"/>
  <c r="R7"/>
  <c r="R8"/>
  <c r="R9"/>
  <c r="R10"/>
  <c r="R12"/>
  <c r="R13"/>
  <c r="R15"/>
  <c r="R16"/>
  <c r="R22"/>
  <c r="R23"/>
  <c r="R25"/>
  <c r="R26"/>
  <c r="R27"/>
  <c r="R28"/>
  <c r="R30"/>
  <c r="R33"/>
  <c r="R34"/>
  <c r="N7"/>
  <c r="N8"/>
  <c r="N9"/>
  <c r="N10"/>
  <c r="N12"/>
  <c r="N13"/>
  <c r="N15"/>
  <c r="N16"/>
  <c r="N22"/>
  <c r="N23"/>
  <c r="N25"/>
  <c r="N26"/>
  <c r="N27"/>
  <c r="N28"/>
  <c r="N30"/>
  <c r="N33"/>
  <c r="N34"/>
  <c r="J7"/>
  <c r="J8"/>
  <c r="J9"/>
  <c r="J10"/>
  <c r="J12"/>
  <c r="J13"/>
  <c r="J15"/>
  <c r="J16"/>
  <c r="J22"/>
  <c r="J23"/>
  <c r="J25"/>
  <c r="J26"/>
  <c r="J27"/>
  <c r="J28"/>
  <c r="J30"/>
  <c r="J33"/>
  <c r="J34"/>
  <c r="E11"/>
  <c r="F7"/>
  <c r="F8"/>
  <c r="F9"/>
  <c r="F10"/>
  <c r="F12"/>
  <c r="F13"/>
  <c r="F15"/>
  <c r="F16"/>
  <c r="F22"/>
  <c r="F23"/>
  <c r="F25"/>
  <c r="F26"/>
  <c r="F27"/>
  <c r="F28"/>
  <c r="F30"/>
  <c r="F33"/>
  <c r="F34"/>
  <c r="C45"/>
  <c r="V37" l="1"/>
  <c r="S43"/>
  <c r="U37"/>
  <c r="S44"/>
  <c r="U13"/>
  <c r="V7"/>
  <c r="T43"/>
  <c r="F44"/>
  <c r="F43"/>
  <c r="J44"/>
  <c r="J45" s="1"/>
  <c r="I46" s="1"/>
  <c r="J43"/>
  <c r="R44"/>
  <c r="R45" s="1"/>
  <c r="R43"/>
  <c r="M44"/>
  <c r="E44"/>
  <c r="V22"/>
  <c r="T44"/>
  <c r="T45" s="1"/>
  <c r="N44"/>
  <c r="N43"/>
  <c r="Q44"/>
  <c r="I44"/>
  <c r="Q43"/>
  <c r="M43"/>
  <c r="M45" s="1"/>
  <c r="I43"/>
  <c r="E43"/>
  <c r="E45" s="1"/>
  <c r="I45"/>
  <c r="U40"/>
  <c r="U18"/>
  <c r="K45"/>
  <c r="U22"/>
  <c r="U14"/>
  <c r="U19"/>
  <c r="H45"/>
  <c r="P45"/>
  <c r="V11"/>
  <c r="U36"/>
  <c r="U34"/>
  <c r="U33"/>
  <c r="U32"/>
  <c r="U29"/>
  <c r="U30"/>
  <c r="U28"/>
  <c r="U27"/>
  <c r="U26"/>
  <c r="U25"/>
  <c r="U24"/>
  <c r="U23"/>
  <c r="U16"/>
  <c r="U15"/>
  <c r="U9"/>
  <c r="U7"/>
  <c r="V36"/>
  <c r="V32"/>
  <c r="V31"/>
  <c r="V29"/>
  <c r="V24"/>
  <c r="U8"/>
  <c r="U17"/>
  <c r="S45"/>
  <c r="D45"/>
  <c r="C46" s="1"/>
  <c r="O45"/>
  <c r="G45"/>
  <c r="G46" l="1"/>
  <c r="Q45"/>
  <c r="V44"/>
  <c r="V45" s="1"/>
  <c r="V43"/>
  <c r="U44"/>
  <c r="O46"/>
  <c r="S46"/>
  <c r="Q46"/>
  <c r="U43"/>
  <c r="N45"/>
  <c r="M46" s="1"/>
  <c r="F45"/>
  <c r="E46" s="1"/>
  <c r="U45" l="1"/>
  <c r="U46" s="1"/>
  <c r="L45"/>
  <c r="K46" s="1"/>
</calcChain>
</file>

<file path=xl/sharedStrings.xml><?xml version="1.0" encoding="utf-8"?>
<sst xmlns="http://schemas.openxmlformats.org/spreadsheetml/2006/main" count="104" uniqueCount="58">
  <si>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</si>
  <si>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</si>
  <si>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</si>
  <si>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</si>
  <si>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</si>
  <si>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</si>
  <si>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</si>
  <si>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</si>
  <si>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</si>
  <si>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</si>
  <si>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</si>
  <si>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</si>
  <si>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</si>
  <si>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</si>
  <si>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</si>
  <si>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</si>
  <si>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</si>
  <si>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</si>
  <si>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</si>
  <si>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</si>
  <si>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</si>
  <si>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Струка: ЗДРАВСТВО</t>
  </si>
  <si>
    <t>Биологија</t>
  </si>
  <si>
    <t>Хемија</t>
  </si>
  <si>
    <t>Социологија и етика</t>
  </si>
  <si>
    <t>Анатомија</t>
  </si>
  <si>
    <t>Латински језик</t>
  </si>
  <si>
    <t>Хигијена са здравственим васпитањем</t>
  </si>
  <si>
    <t>Микробиологија</t>
  </si>
  <si>
    <t>Патологија</t>
  </si>
  <si>
    <t>Медицинска психологија</t>
  </si>
  <si>
    <t>Фармакологија</t>
  </si>
  <si>
    <t>Медицинска биохемија</t>
  </si>
  <si>
    <t>Занимање: ФИЗИОТЕРАПЕУТСКИ ТЕХНИЧАР</t>
  </si>
  <si>
    <t>Кинезиологија</t>
  </si>
  <si>
    <t>Кинезитерапија</t>
  </si>
  <si>
    <t>Специјална рехабилитација</t>
  </si>
  <si>
    <t>Здравствена њега и рехабилитација</t>
  </si>
  <si>
    <t>Физиологија</t>
  </si>
  <si>
    <t xml:space="preserve">Изборни предмет </t>
  </si>
  <si>
    <t>Основе масаже</t>
  </si>
  <si>
    <t>Основе клиничке медицине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</si>
  <si>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</si>
  <si>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</si>
  <si>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Остали облици наставе ***</t>
  </si>
  <si>
    <t>Физика **</t>
  </si>
  <si>
    <t>Физикална терапија **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</si>
  <si>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</si>
  <si>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</si>
  <si>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</si>
  <si>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</si>
  <si>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</si>
  <si>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Пројектна настава ****</t>
  </si>
  <si>
    <t>**** Планирана Годишњим програмом рада школе у складу са законом.</t>
  </si>
  <si>
    <t>Основе предузетништва</t>
  </si>
  <si>
    <t>Практична настава *****</t>
  </si>
  <si>
    <t>у 4 раз: Физикална тер (5). Кинезитерапија (3). Спец рехаб (2)</t>
  </si>
  <si>
    <t>*****Практична настава: у 1 из Здравст.њега и рех (3), у 2 из Основа масаже (2), у 3 :Физик тер (3), Кинезиологије (3)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</si>
</sst>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wrapText="1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wrapText="1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/>
    </xf>
    <xf numFmtId="0" fontId="4" fillId="0" borderId="0" xfId="0" applyFont="1"/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left" vertical="center" wrapText="1"/>
    </xf>
    <xf numFmtId="0" fontId="5" fillId="0" borderId="23" xfId="0" applyFont="1" applyBorder="1" applyAlignment="1" applyProtection="1">
      <alignment horizontal="left" vertical="center" wrapText="1"/>
      <protection locked="0"/>
    </xf>
    <xf numFmtId="1" fontId="2" fillId="0" borderId="7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" fontId="2" fillId="0" borderId="41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1" fillId="0" borderId="39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1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X57"/>
  <sheetViews>
    <sheetView tabSelected="1" zoomScaleNormal="100" workbookViewId="0">
      <selection activeCell="I11" sqref="I11"/>
    </sheetView>
  </sheetViews>
  <sheetFormatPr defaultColWidth="9.140625" defaultRowHeight="12.75"/>
  <cols>
    <col min="1" max="1" width="3.7109375" style="1" customWidth="1"/>
    <col min="2" max="2" width="38" style="1" customWidth="1"/>
    <col min="3" max="19" width="4.42578125" style="1" customWidth="1"/>
    <col min="20" max="20" width="4.42578125" style="2" customWidth="1"/>
    <col min="21" max="21" width="4.42578125" style="1" customWidth="1"/>
    <col min="22" max="22" width="4.42578125" style="2" customWidth="1"/>
    <col min="23" max="24" width="6.140625" style="2" customWidth="1"/>
    <col min="25" max="25" width="26.85546875" style="1" customWidth="1"/>
    <col min="26" max="16384" width="9.140625" style="1"/>
  </cols>
  <sheetData>
    <row r="1" spans="1:24" ht="15" customHeight="1">
      <c r="A1" s="101" t="s">
        <v>21</v>
      </c>
      <c r="B1" s="102"/>
      <c r="C1" s="102"/>
      <c r="D1" s="102"/>
      <c r="E1" s="102"/>
      <c r="F1" s="102"/>
      <c r="G1" s="102"/>
      <c r="I1" s="56"/>
    </row>
    <row r="2" spans="1:24" ht="15" customHeight="1">
      <c r="A2" s="103" t="s">
        <v>33</v>
      </c>
      <c r="B2" s="104"/>
      <c r="C2" s="104"/>
      <c r="D2" s="104"/>
      <c r="E2" s="104"/>
      <c r="F2" s="104"/>
      <c r="G2" s="104"/>
    </row>
    <row r="3" spans="1:24" ht="15" customHeight="1" thickBot="1">
      <c r="A3" s="51"/>
      <c r="B3" s="52"/>
    </row>
    <row r="4" spans="1:24" ht="15" customHeight="1" thickTop="1">
      <c r="A4" s="105" t="s">
        <v>0</v>
      </c>
      <c r="B4" s="106"/>
      <c r="C4" s="89" t="s">
        <v>1</v>
      </c>
      <c r="D4" s="90"/>
      <c r="E4" s="90"/>
      <c r="F4" s="91"/>
      <c r="G4" s="92" t="s">
        <v>2</v>
      </c>
      <c r="H4" s="90"/>
      <c r="I4" s="90"/>
      <c r="J4" s="90"/>
      <c r="K4" s="89" t="s">
        <v>3</v>
      </c>
      <c r="L4" s="90"/>
      <c r="M4" s="90"/>
      <c r="N4" s="91"/>
      <c r="O4" s="92" t="s">
        <v>4</v>
      </c>
      <c r="P4" s="90"/>
      <c r="Q4" s="90"/>
      <c r="R4" s="90"/>
      <c r="S4" s="93" t="s">
        <v>5</v>
      </c>
      <c r="T4" s="94"/>
      <c r="U4" s="94"/>
      <c r="V4" s="95"/>
      <c r="W4" s="4"/>
      <c r="X4" s="4"/>
    </row>
    <row r="5" spans="1:24" ht="15" customHeight="1">
      <c r="A5" s="107"/>
      <c r="B5" s="108"/>
      <c r="C5" s="96" t="s">
        <v>6</v>
      </c>
      <c r="D5" s="97"/>
      <c r="E5" s="98" t="s">
        <v>7</v>
      </c>
      <c r="F5" s="99"/>
      <c r="G5" s="100" t="s">
        <v>6</v>
      </c>
      <c r="H5" s="97"/>
      <c r="I5" s="98" t="s">
        <v>7</v>
      </c>
      <c r="J5" s="100"/>
      <c r="K5" s="96" t="s">
        <v>6</v>
      </c>
      <c r="L5" s="97"/>
      <c r="M5" s="98" t="s">
        <v>7</v>
      </c>
      <c r="N5" s="99"/>
      <c r="O5" s="100" t="s">
        <v>6</v>
      </c>
      <c r="P5" s="97"/>
      <c r="Q5" s="98" t="s">
        <v>7</v>
      </c>
      <c r="R5" s="100"/>
      <c r="S5" s="96" t="s">
        <v>6</v>
      </c>
      <c r="T5" s="97"/>
      <c r="U5" s="98" t="s">
        <v>7</v>
      </c>
      <c r="V5" s="99"/>
      <c r="W5" s="4"/>
      <c r="X5" s="4"/>
    </row>
    <row r="6" spans="1:24" ht="15" customHeight="1" thickBot="1">
      <c r="A6" s="110" t="s">
        <v>8</v>
      </c>
      <c r="B6" s="111"/>
      <c r="C6" s="5" t="s">
        <v>9</v>
      </c>
      <c r="D6" s="6" t="s">
        <v>10</v>
      </c>
      <c r="E6" s="6" t="s">
        <v>9</v>
      </c>
      <c r="F6" s="7" t="s">
        <v>10</v>
      </c>
      <c r="G6" s="8" t="s">
        <v>9</v>
      </c>
      <c r="H6" s="6" t="s">
        <v>10</v>
      </c>
      <c r="I6" s="6" t="s">
        <v>9</v>
      </c>
      <c r="J6" s="3" t="s">
        <v>10</v>
      </c>
      <c r="K6" s="5" t="s">
        <v>9</v>
      </c>
      <c r="L6" s="6" t="s">
        <v>10</v>
      </c>
      <c r="M6" s="6" t="s">
        <v>9</v>
      </c>
      <c r="N6" s="7" t="s">
        <v>10</v>
      </c>
      <c r="O6" s="8" t="s">
        <v>9</v>
      </c>
      <c r="P6" s="6" t="s">
        <v>10</v>
      </c>
      <c r="Q6" s="6" t="s">
        <v>9</v>
      </c>
      <c r="R6" s="7" t="s">
        <v>10</v>
      </c>
      <c r="S6" s="64" t="s">
        <v>9</v>
      </c>
      <c r="T6" s="57" t="s">
        <v>10</v>
      </c>
      <c r="U6" s="57" t="s">
        <v>9</v>
      </c>
      <c r="V6" s="58" t="s">
        <v>10</v>
      </c>
      <c r="W6" s="4"/>
      <c r="X6" s="4"/>
    </row>
    <row r="7" spans="1:24" ht="15" customHeight="1">
      <c r="A7" s="53">
        <v>1</v>
      </c>
      <c r="B7" s="29" t="s">
        <v>11</v>
      </c>
      <c r="C7" s="30">
        <v>3</v>
      </c>
      <c r="D7" s="31"/>
      <c r="E7" s="24">
        <f>IF(C7&gt;0,C7*34, " ")</f>
        <v>102</v>
      </c>
      <c r="F7" s="25" t="str">
        <f>IF(D7&gt;0,D7*34, " ")</f>
        <v xml:space="preserve"> </v>
      </c>
      <c r="G7" s="36">
        <v>3</v>
      </c>
      <c r="H7" s="31"/>
      <c r="I7" s="24">
        <f>IF(G7&gt;0,G7*34, " ")</f>
        <v>102</v>
      </c>
      <c r="J7" s="25" t="str">
        <f>IF(H7&gt;0,H7*34, " ")</f>
        <v xml:space="preserve"> </v>
      </c>
      <c r="K7" s="30">
        <v>3</v>
      </c>
      <c r="L7" s="31"/>
      <c r="M7" s="24">
        <f>IF(K7&gt;0,K7*34, " ")</f>
        <v>102</v>
      </c>
      <c r="N7" s="25" t="str">
        <f>IF(L7&gt;0,L7*34, " ")</f>
        <v xml:space="preserve"> </v>
      </c>
      <c r="O7" s="36">
        <v>3</v>
      </c>
      <c r="P7" s="31"/>
      <c r="Q7" s="24">
        <f>IF(O7&gt;0, O7*32, " ")</f>
        <v>96</v>
      </c>
      <c r="R7" s="25" t="str">
        <f>IF(P7&gt;0,P7*32, " ")</f>
        <v xml:space="preserve"> </v>
      </c>
      <c r="S7" s="60">
        <f>IF(C7+G7+K7+O7&gt;0,C7+G7+K7+O7, " ")</f>
        <v>12</v>
      </c>
      <c r="T7" s="28" t="str">
        <f>IF(D7+H7+L7+P7&gt;0, D7+H7+L7+P7, " ")</f>
        <v xml:space="preserve"> </v>
      </c>
      <c r="U7" s="28">
        <f>IF(S7&lt;&gt;" ", (IF(E7&lt;&gt;" ", E7, 0)+IF(I7&lt;&gt;" ", I7, 0)+IF(M7&lt;&gt;" ", M7, 0)+IF(Q7&lt;&gt;" ", Q7, 0)), " ")</f>
        <v>402</v>
      </c>
      <c r="V7" s="55" t="str">
        <f>IF(T7&lt;&gt;" ", (IF(F7&lt;&gt;" ", F7, 0)+IF(J7&lt;&gt;" ", J7, 0)+IF(N7&lt;&gt;" ", N7, 0)+IF(R7&lt;&gt;" ", R7, 0)), " ")</f>
        <v xml:space="preserve"> </v>
      </c>
      <c r="W7" s="9"/>
      <c r="X7" s="9"/>
    </row>
    <row r="8" spans="1:24" ht="15" customHeight="1">
      <c r="A8" s="53">
        <v>2</v>
      </c>
      <c r="B8" s="32" t="s">
        <v>12</v>
      </c>
      <c r="C8" s="33">
        <v>2</v>
      </c>
      <c r="D8" s="34"/>
      <c r="E8" s="26">
        <f>IF(C8&gt;0,C8*34, " ")</f>
        <v>68</v>
      </c>
      <c r="F8" s="27" t="str">
        <f>IF(D8&gt;0,D8*34, " ")</f>
        <v xml:space="preserve"> </v>
      </c>
      <c r="G8" s="37">
        <v>2</v>
      </c>
      <c r="H8" s="34"/>
      <c r="I8" s="26">
        <f>IF(G8&gt;0,G8*34, " ")</f>
        <v>68</v>
      </c>
      <c r="J8" s="27" t="str">
        <f>IF(H8&gt;0,H8*34, " ")</f>
        <v xml:space="preserve"> </v>
      </c>
      <c r="K8" s="33">
        <v>2</v>
      </c>
      <c r="L8" s="34"/>
      <c r="M8" s="26">
        <f>IF(K8&gt;0,K8*34, " ")</f>
        <v>68</v>
      </c>
      <c r="N8" s="27" t="str">
        <f>IF(L8&gt;0,L8*34, " ")</f>
        <v xml:space="preserve"> </v>
      </c>
      <c r="O8" s="37">
        <v>2</v>
      </c>
      <c r="P8" s="34"/>
      <c r="Q8" s="26">
        <f>IF(O8&gt;0,O8*32, " ")</f>
        <v>64</v>
      </c>
      <c r="R8" s="27" t="str">
        <f>IF(P8&gt;0,P8*34, " ")</f>
        <v xml:space="preserve"> </v>
      </c>
      <c r="S8" s="61">
        <f t="shared" ref="S8:S16" si="0">IF(C8+G8+K8+O8&gt;0,C8+G8+K8+O8, " ")</f>
        <v>8</v>
      </c>
      <c r="T8" s="26" t="str">
        <f t="shared" ref="T8:T16" si="1">IF(D8+H8+L8+P8&gt;0, D8+H8+L8+P8, " ")</f>
        <v xml:space="preserve"> </v>
      </c>
      <c r="U8" s="26">
        <f t="shared" ref="U8:U16" si="2">IF(S8&lt;&gt;" ", (IF(E8&lt;&gt;" ", E8, 0)+IF(I8&lt;&gt;" ", I8, 0)+IF(M8&lt;&gt;" ", M8, 0)+IF(Q8&lt;&gt;" ", Q8, 0)), " ")</f>
        <v>268</v>
      </c>
      <c r="V8" s="27" t="str">
        <f t="shared" ref="V8:V16" si="3">IF(T8&lt;&gt;" ", (IF(F8&lt;&gt;" ", F8, 0)+IF(J8&lt;&gt;" ", J8, 0)+IF(N8&lt;&gt;" ", N8, 0)+IF(R8&lt;&gt;" ", R8, 0)), " ")</f>
        <v xml:space="preserve"> </v>
      </c>
      <c r="W8" s="9"/>
      <c r="X8" s="9"/>
    </row>
    <row r="9" spans="1:24" ht="15" customHeight="1">
      <c r="A9" s="53">
        <v>3</v>
      </c>
      <c r="B9" s="32" t="s">
        <v>14</v>
      </c>
      <c r="C9" s="33">
        <v>2</v>
      </c>
      <c r="D9" s="34"/>
      <c r="E9" s="26">
        <f t="shared" ref="E9:F16" si="4">IF(C9&gt;0,C9*34, " ")</f>
        <v>68</v>
      </c>
      <c r="F9" s="27" t="str">
        <f t="shared" si="4"/>
        <v xml:space="preserve"> </v>
      </c>
      <c r="G9" s="34">
        <v>2</v>
      </c>
      <c r="H9" s="34"/>
      <c r="I9" s="26">
        <f t="shared" ref="I9:J16" si="5">IF(G9&gt;0,G9*34, " ")</f>
        <v>68</v>
      </c>
      <c r="J9" s="27" t="str">
        <f t="shared" si="5"/>
        <v xml:space="preserve"> </v>
      </c>
      <c r="K9" s="33">
        <v>2</v>
      </c>
      <c r="L9" s="34"/>
      <c r="M9" s="26">
        <f t="shared" ref="M9:N16" si="6">IF(K9&gt;0,K9*34, " ")</f>
        <v>68</v>
      </c>
      <c r="N9" s="27" t="str">
        <f t="shared" si="6"/>
        <v xml:space="preserve"> </v>
      </c>
      <c r="O9" s="37">
        <v>2</v>
      </c>
      <c r="P9" s="34"/>
      <c r="Q9" s="26">
        <f t="shared" ref="Q9:R16" si="7">IF(O9&gt;0,O9*32, " ")</f>
        <v>64</v>
      </c>
      <c r="R9" s="27" t="str">
        <f t="shared" si="7"/>
        <v xml:space="preserve"> </v>
      </c>
      <c r="S9" s="61">
        <f t="shared" si="0"/>
        <v>8</v>
      </c>
      <c r="T9" s="26" t="str">
        <f t="shared" si="1"/>
        <v xml:space="preserve"> </v>
      </c>
      <c r="U9" s="26">
        <f t="shared" si="2"/>
        <v>268</v>
      </c>
      <c r="V9" s="27" t="str">
        <f t="shared" si="3"/>
        <v xml:space="preserve"> </v>
      </c>
      <c r="W9" s="9"/>
      <c r="X9" s="9"/>
    </row>
    <row r="10" spans="1:24" ht="15" customHeight="1">
      <c r="A10" s="53">
        <v>4</v>
      </c>
      <c r="B10" s="35" t="s">
        <v>15</v>
      </c>
      <c r="C10" s="33">
        <v>2</v>
      </c>
      <c r="D10" s="34"/>
      <c r="E10" s="26">
        <f t="shared" si="4"/>
        <v>68</v>
      </c>
      <c r="F10" s="27" t="str">
        <f t="shared" si="4"/>
        <v xml:space="preserve"> </v>
      </c>
      <c r="G10" s="34"/>
      <c r="H10" s="34"/>
      <c r="I10" s="26" t="str">
        <f t="shared" si="5"/>
        <v xml:space="preserve"> </v>
      </c>
      <c r="J10" s="27" t="str">
        <f t="shared" si="5"/>
        <v xml:space="preserve"> </v>
      </c>
      <c r="K10" s="33"/>
      <c r="L10" s="34"/>
      <c r="M10" s="26" t="str">
        <f t="shared" si="6"/>
        <v xml:space="preserve"> </v>
      </c>
      <c r="N10" s="27" t="str">
        <f t="shared" si="6"/>
        <v xml:space="preserve"> </v>
      </c>
      <c r="O10" s="37"/>
      <c r="P10" s="34"/>
      <c r="Q10" s="26" t="str">
        <f t="shared" si="7"/>
        <v xml:space="preserve"> </v>
      </c>
      <c r="R10" s="27" t="str">
        <f t="shared" si="7"/>
        <v xml:space="preserve"> </v>
      </c>
      <c r="S10" s="61">
        <f t="shared" si="0"/>
        <v>2</v>
      </c>
      <c r="T10" s="26" t="str">
        <f t="shared" si="1"/>
        <v xml:space="preserve"> </v>
      </c>
      <c r="U10" s="26">
        <f t="shared" si="2"/>
        <v>68</v>
      </c>
      <c r="V10" s="27" t="str">
        <f t="shared" si="3"/>
        <v xml:space="preserve"> </v>
      </c>
      <c r="W10" s="9"/>
      <c r="X10" s="9"/>
    </row>
    <row r="11" spans="1:24" ht="15" customHeight="1">
      <c r="A11" s="53">
        <v>5</v>
      </c>
      <c r="B11" s="35" t="s">
        <v>20</v>
      </c>
      <c r="C11" s="33"/>
      <c r="D11" s="34">
        <v>2</v>
      </c>
      <c r="E11" s="26" t="str">
        <f t="shared" si="4"/>
        <v xml:space="preserve"> </v>
      </c>
      <c r="F11" s="27">
        <f t="shared" si="4"/>
        <v>68</v>
      </c>
      <c r="G11" s="34"/>
      <c r="H11" s="34"/>
      <c r="I11" s="26" t="str">
        <f t="shared" si="5"/>
        <v xml:space="preserve"> </v>
      </c>
      <c r="J11" s="27" t="str">
        <f t="shared" si="5"/>
        <v xml:space="preserve"> </v>
      </c>
      <c r="K11" s="33"/>
      <c r="L11" s="34"/>
      <c r="M11" s="26" t="str">
        <f t="shared" si="6"/>
        <v xml:space="preserve"> </v>
      </c>
      <c r="N11" s="27" t="str">
        <f t="shared" si="6"/>
        <v xml:space="preserve"> </v>
      </c>
      <c r="O11" s="37"/>
      <c r="P11" s="34"/>
      <c r="Q11" s="26" t="str">
        <f t="shared" si="7"/>
        <v xml:space="preserve"> </v>
      </c>
      <c r="R11" s="27" t="str">
        <f t="shared" si="7"/>
        <v xml:space="preserve"> </v>
      </c>
      <c r="S11" s="61" t="str">
        <f t="shared" si="0"/>
        <v xml:space="preserve"> </v>
      </c>
      <c r="T11" s="26">
        <f t="shared" si="1"/>
        <v>2</v>
      </c>
      <c r="U11" s="26" t="str">
        <f t="shared" si="2"/>
        <v xml:space="preserve"> </v>
      </c>
      <c r="V11" s="27">
        <f t="shared" si="3"/>
        <v>68</v>
      </c>
      <c r="W11" s="9"/>
      <c r="X11" s="9"/>
    </row>
    <row r="12" spans="1:24" ht="15" customHeight="1">
      <c r="A12" s="53">
        <v>6</v>
      </c>
      <c r="B12" s="32" t="s">
        <v>13</v>
      </c>
      <c r="C12" s="33">
        <v>2</v>
      </c>
      <c r="D12" s="34"/>
      <c r="E12" s="26">
        <f t="shared" si="4"/>
        <v>68</v>
      </c>
      <c r="F12" s="27" t="str">
        <f t="shared" si="4"/>
        <v xml:space="preserve"> </v>
      </c>
      <c r="G12" s="34"/>
      <c r="H12" s="34"/>
      <c r="I12" s="26" t="str">
        <f t="shared" si="5"/>
        <v xml:space="preserve"> </v>
      </c>
      <c r="J12" s="27" t="str">
        <f t="shared" si="5"/>
        <v xml:space="preserve"> </v>
      </c>
      <c r="K12" s="33"/>
      <c r="L12" s="34"/>
      <c r="M12" s="26" t="str">
        <f t="shared" si="6"/>
        <v xml:space="preserve"> </v>
      </c>
      <c r="N12" s="27" t="str">
        <f t="shared" si="6"/>
        <v xml:space="preserve"> </v>
      </c>
      <c r="O12" s="37"/>
      <c r="P12" s="34"/>
      <c r="Q12" s="26" t="str">
        <f t="shared" si="7"/>
        <v xml:space="preserve"> </v>
      </c>
      <c r="R12" s="27" t="str">
        <f t="shared" si="7"/>
        <v xml:space="preserve"> </v>
      </c>
      <c r="S12" s="61">
        <f t="shared" si="0"/>
        <v>2</v>
      </c>
      <c r="T12" s="26" t="str">
        <f t="shared" si="1"/>
        <v xml:space="preserve"> </v>
      </c>
      <c r="U12" s="26">
        <f t="shared" si="2"/>
        <v>68</v>
      </c>
      <c r="V12" s="27" t="str">
        <f t="shared" si="3"/>
        <v xml:space="preserve"> </v>
      </c>
      <c r="W12" s="9"/>
      <c r="X12" s="9"/>
    </row>
    <row r="13" spans="1:24" ht="15" customHeight="1">
      <c r="A13" s="53">
        <v>7</v>
      </c>
      <c r="B13" s="32" t="s">
        <v>47</v>
      </c>
      <c r="C13" s="33"/>
      <c r="D13" s="34"/>
      <c r="E13" s="26" t="str">
        <f t="shared" si="4"/>
        <v xml:space="preserve"> </v>
      </c>
      <c r="F13" s="27" t="str">
        <f t="shared" si="4"/>
        <v xml:space="preserve"> </v>
      </c>
      <c r="G13" s="34"/>
      <c r="H13" s="34"/>
      <c r="I13" s="26" t="str">
        <f t="shared" si="5"/>
        <v xml:space="preserve"> </v>
      </c>
      <c r="J13" s="27" t="str">
        <f t="shared" si="5"/>
        <v xml:space="preserve"> </v>
      </c>
      <c r="K13" s="33">
        <v>2</v>
      </c>
      <c r="L13" s="34"/>
      <c r="M13" s="26">
        <f t="shared" si="6"/>
        <v>68</v>
      </c>
      <c r="N13" s="27" t="str">
        <f t="shared" si="6"/>
        <v xml:space="preserve"> </v>
      </c>
      <c r="O13" s="37"/>
      <c r="P13" s="34"/>
      <c r="Q13" s="26" t="str">
        <f t="shared" si="7"/>
        <v xml:space="preserve"> </v>
      </c>
      <c r="R13" s="27" t="str">
        <f t="shared" si="7"/>
        <v xml:space="preserve"> </v>
      </c>
      <c r="S13" s="61">
        <v>2</v>
      </c>
      <c r="T13" s="26" t="str">
        <f t="shared" si="1"/>
        <v xml:space="preserve"> </v>
      </c>
      <c r="U13" s="26">
        <f t="shared" si="2"/>
        <v>68</v>
      </c>
      <c r="V13" s="27" t="str">
        <f t="shared" si="3"/>
        <v xml:space="preserve"> </v>
      </c>
      <c r="W13" s="9"/>
      <c r="X13" s="9"/>
    </row>
    <row r="14" spans="1:24" ht="15" customHeight="1">
      <c r="A14" s="53">
        <v>8</v>
      </c>
      <c r="B14" s="48" t="s">
        <v>22</v>
      </c>
      <c r="C14" s="33">
        <v>2</v>
      </c>
      <c r="D14" s="34"/>
      <c r="E14" s="26">
        <f t="shared" si="4"/>
        <v>68</v>
      </c>
      <c r="F14" s="27"/>
      <c r="G14" s="34">
        <v>2</v>
      </c>
      <c r="H14" s="34"/>
      <c r="I14" s="26">
        <f t="shared" si="5"/>
        <v>68</v>
      </c>
      <c r="J14" s="27"/>
      <c r="K14" s="33"/>
      <c r="L14" s="34"/>
      <c r="M14" s="26" t="str">
        <f t="shared" si="6"/>
        <v xml:space="preserve"> </v>
      </c>
      <c r="N14" s="27"/>
      <c r="O14" s="37"/>
      <c r="P14" s="34"/>
      <c r="Q14" s="26" t="str">
        <f t="shared" si="7"/>
        <v xml:space="preserve"> </v>
      </c>
      <c r="R14" s="27"/>
      <c r="S14" s="61">
        <f t="shared" si="0"/>
        <v>4</v>
      </c>
      <c r="T14" s="26" t="str">
        <f t="shared" si="1"/>
        <v xml:space="preserve"> </v>
      </c>
      <c r="U14" s="26">
        <f t="shared" si="2"/>
        <v>136</v>
      </c>
      <c r="V14" s="27" t="str">
        <f t="shared" si="3"/>
        <v xml:space="preserve"> </v>
      </c>
      <c r="W14" s="9"/>
      <c r="X14" s="9"/>
    </row>
    <row r="15" spans="1:24" ht="15" customHeight="1">
      <c r="A15" s="53">
        <v>9</v>
      </c>
      <c r="B15" s="48" t="s">
        <v>23</v>
      </c>
      <c r="C15" s="33">
        <v>2</v>
      </c>
      <c r="D15" s="34"/>
      <c r="E15" s="26">
        <f t="shared" si="4"/>
        <v>68</v>
      </c>
      <c r="F15" s="27" t="str">
        <f t="shared" si="4"/>
        <v xml:space="preserve"> </v>
      </c>
      <c r="G15" s="34">
        <v>2</v>
      </c>
      <c r="H15" s="34"/>
      <c r="I15" s="26">
        <f t="shared" si="5"/>
        <v>68</v>
      </c>
      <c r="J15" s="27" t="str">
        <f t="shared" si="5"/>
        <v xml:space="preserve"> </v>
      </c>
      <c r="K15" s="33"/>
      <c r="L15" s="34"/>
      <c r="M15" s="26" t="str">
        <f t="shared" si="6"/>
        <v xml:space="preserve"> </v>
      </c>
      <c r="N15" s="27" t="str">
        <f t="shared" si="6"/>
        <v xml:space="preserve"> </v>
      </c>
      <c r="O15" s="37"/>
      <c r="P15" s="34"/>
      <c r="Q15" s="26" t="str">
        <f t="shared" si="7"/>
        <v xml:space="preserve"> </v>
      </c>
      <c r="R15" s="27" t="str">
        <f t="shared" si="7"/>
        <v xml:space="preserve"> </v>
      </c>
      <c r="S15" s="61">
        <f t="shared" si="0"/>
        <v>4</v>
      </c>
      <c r="T15" s="26" t="str">
        <f t="shared" si="1"/>
        <v xml:space="preserve"> </v>
      </c>
      <c r="U15" s="26">
        <f t="shared" si="2"/>
        <v>136</v>
      </c>
      <c r="V15" s="27" t="str">
        <f t="shared" si="3"/>
        <v xml:space="preserve"> </v>
      </c>
      <c r="W15" s="9"/>
      <c r="X15" s="9"/>
    </row>
    <row r="16" spans="1:24" ht="15" customHeight="1">
      <c r="A16" s="53">
        <v>10</v>
      </c>
      <c r="B16" s="48" t="s">
        <v>45</v>
      </c>
      <c r="C16" s="33">
        <v>2</v>
      </c>
      <c r="D16" s="34"/>
      <c r="E16" s="26">
        <f t="shared" si="4"/>
        <v>68</v>
      </c>
      <c r="F16" s="27" t="str">
        <f t="shared" si="4"/>
        <v xml:space="preserve"> </v>
      </c>
      <c r="G16" s="34">
        <v>2</v>
      </c>
      <c r="H16" s="34"/>
      <c r="I16" s="26">
        <f t="shared" si="5"/>
        <v>68</v>
      </c>
      <c r="J16" s="27" t="str">
        <f t="shared" si="5"/>
        <v xml:space="preserve"> </v>
      </c>
      <c r="K16" s="33"/>
      <c r="L16" s="34"/>
      <c r="M16" s="26" t="str">
        <f t="shared" si="6"/>
        <v xml:space="preserve"> </v>
      </c>
      <c r="N16" s="27" t="str">
        <f t="shared" si="6"/>
        <v xml:space="preserve"> </v>
      </c>
      <c r="O16" s="37"/>
      <c r="P16" s="34"/>
      <c r="Q16" s="26" t="str">
        <f t="shared" si="7"/>
        <v xml:space="preserve"> </v>
      </c>
      <c r="R16" s="27" t="str">
        <f t="shared" si="7"/>
        <v xml:space="preserve"> </v>
      </c>
      <c r="S16" s="61">
        <f t="shared" si="0"/>
        <v>4</v>
      </c>
      <c r="T16" s="26" t="str">
        <f t="shared" si="1"/>
        <v xml:space="preserve"> </v>
      </c>
      <c r="U16" s="26">
        <f t="shared" si="2"/>
        <v>136</v>
      </c>
      <c r="V16" s="27" t="str">
        <f t="shared" si="3"/>
        <v xml:space="preserve"> </v>
      </c>
      <c r="W16" s="9"/>
      <c r="X16" s="9"/>
    </row>
    <row r="17" spans="1:24" ht="15" customHeight="1">
      <c r="A17" s="53">
        <v>11</v>
      </c>
      <c r="B17" s="48" t="s">
        <v>24</v>
      </c>
      <c r="C17" s="33"/>
      <c r="D17" s="34"/>
      <c r="E17" s="26" t="str">
        <f t="shared" ref="E17:E19" si="8">IF(C17&gt;0,C17*34, " ")</f>
        <v xml:space="preserve"> </v>
      </c>
      <c r="F17" s="27" t="str">
        <f t="shared" ref="F17" si="9">IF(D17&gt;0,D17*34, " ")</f>
        <v xml:space="preserve"> </v>
      </c>
      <c r="G17" s="34"/>
      <c r="H17" s="34"/>
      <c r="I17" s="26" t="str">
        <f t="shared" ref="I17:I19" si="10">IF(G17&gt;0,G17*34, " ")</f>
        <v xml:space="preserve"> </v>
      </c>
      <c r="J17" s="27" t="str">
        <f t="shared" ref="J17" si="11">IF(H17&gt;0,H17*34, " ")</f>
        <v xml:space="preserve"> </v>
      </c>
      <c r="K17" s="33"/>
      <c r="L17" s="34"/>
      <c r="M17" s="26" t="str">
        <f t="shared" ref="M17:M19" si="12">IF(K17&gt;0,K17*34, " ")</f>
        <v xml:space="preserve"> </v>
      </c>
      <c r="N17" s="27" t="str">
        <f t="shared" ref="N17" si="13">IF(L17&gt;0,L17*34, " ")</f>
        <v xml:space="preserve"> </v>
      </c>
      <c r="O17" s="37">
        <v>2</v>
      </c>
      <c r="P17" s="34"/>
      <c r="Q17" s="26">
        <f t="shared" ref="Q17:Q19" si="14">IF(O17&gt;0,O17*32, " ")</f>
        <v>64</v>
      </c>
      <c r="R17" s="27" t="str">
        <f t="shared" ref="R17" si="15">IF(P17&gt;0,P17*32, " ")</f>
        <v xml:space="preserve"> </v>
      </c>
      <c r="S17" s="61">
        <f t="shared" ref="S17" si="16">IF(C17+G17+K17+O17&gt;0,C17+G17+K17+O17, " ")</f>
        <v>2</v>
      </c>
      <c r="T17" s="26" t="str">
        <f t="shared" ref="T17" si="17">IF(D17+H17+L17+P17&gt;0, D17+H17+L17+P17, " ")</f>
        <v xml:space="preserve"> </v>
      </c>
      <c r="U17" s="26">
        <f t="shared" ref="U17:U19" si="18">IF(S17&lt;&gt;" ", (IF(E17&lt;&gt;" ", E17, 0)+IF(I17&lt;&gt;" ", I17, 0)+IF(M17&lt;&gt;" ", M17, 0)+IF(Q17&lt;&gt;" ", Q17, 0)), " ")</f>
        <v>64</v>
      </c>
      <c r="V17" s="27" t="str">
        <f t="shared" ref="V17" si="19">IF(T17&lt;&gt;" ", (IF(F17&lt;&gt;" ", F17, 0)+IF(J17&lt;&gt;" ", J17, 0)+IF(N17&lt;&gt;" ", N17, 0)+IF(R17&lt;&gt;" ", R17, 0)), " ")</f>
        <v xml:space="preserve"> </v>
      </c>
      <c r="W17" s="9"/>
      <c r="X17" s="9"/>
    </row>
    <row r="18" spans="1:24" ht="15" customHeight="1">
      <c r="A18" s="53">
        <v>12</v>
      </c>
      <c r="B18" s="69" t="s">
        <v>48</v>
      </c>
      <c r="C18" s="33">
        <v>1</v>
      </c>
      <c r="D18" s="34"/>
      <c r="E18" s="26">
        <f t="shared" si="8"/>
        <v>34</v>
      </c>
      <c r="F18" s="27"/>
      <c r="G18" s="34">
        <v>1</v>
      </c>
      <c r="H18" s="34"/>
      <c r="I18" s="26">
        <f t="shared" si="10"/>
        <v>34</v>
      </c>
      <c r="J18" s="27"/>
      <c r="K18" s="33">
        <v>1</v>
      </c>
      <c r="L18" s="34"/>
      <c r="M18" s="26">
        <f t="shared" si="12"/>
        <v>34</v>
      </c>
      <c r="N18" s="27"/>
      <c r="O18" s="37">
        <v>1</v>
      </c>
      <c r="P18" s="34"/>
      <c r="Q18" s="26">
        <f t="shared" si="14"/>
        <v>32</v>
      </c>
      <c r="R18" s="27"/>
      <c r="S18" s="60">
        <f t="shared" ref="S18:S19" si="20">C18+G18+K18+O18</f>
        <v>4</v>
      </c>
      <c r="T18" s="28"/>
      <c r="U18" s="28">
        <f t="shared" si="18"/>
        <v>134</v>
      </c>
      <c r="V18" s="55"/>
      <c r="W18" s="9"/>
      <c r="X18" s="9"/>
    </row>
    <row r="19" spans="1:24" ht="15" customHeight="1">
      <c r="A19" s="53">
        <v>13</v>
      </c>
      <c r="B19" s="70" t="s">
        <v>49</v>
      </c>
      <c r="C19" s="33">
        <v>1</v>
      </c>
      <c r="D19" s="34"/>
      <c r="E19" s="26">
        <f t="shared" si="8"/>
        <v>34</v>
      </c>
      <c r="F19" s="27"/>
      <c r="G19" s="34">
        <v>1</v>
      </c>
      <c r="H19" s="34"/>
      <c r="I19" s="26">
        <f t="shared" si="10"/>
        <v>34</v>
      </c>
      <c r="J19" s="27"/>
      <c r="K19" s="33"/>
      <c r="L19" s="34"/>
      <c r="M19" s="26" t="str">
        <f t="shared" si="12"/>
        <v xml:space="preserve"> </v>
      </c>
      <c r="N19" s="27"/>
      <c r="O19" s="37"/>
      <c r="P19" s="34"/>
      <c r="Q19" s="26" t="str">
        <f t="shared" si="14"/>
        <v xml:space="preserve"> </v>
      </c>
      <c r="R19" s="27"/>
      <c r="S19" s="61">
        <f t="shared" si="20"/>
        <v>2</v>
      </c>
      <c r="T19" s="67"/>
      <c r="U19" s="26">
        <f t="shared" si="18"/>
        <v>68</v>
      </c>
      <c r="V19" s="68"/>
      <c r="W19" s="9"/>
      <c r="X19" s="9"/>
    </row>
    <row r="20" spans="1:24" ht="15" customHeight="1" thickBot="1">
      <c r="A20" s="53">
        <v>14</v>
      </c>
      <c r="B20" s="32" t="s">
        <v>50</v>
      </c>
      <c r="C20" s="33"/>
      <c r="D20" s="34"/>
      <c r="E20" s="26" t="str">
        <f>IF(C20&gt;0,C20*34, " ")</f>
        <v xml:space="preserve"> </v>
      </c>
      <c r="F20" s="27"/>
      <c r="G20" s="34"/>
      <c r="H20" s="34"/>
      <c r="I20" s="26"/>
      <c r="J20" s="27"/>
      <c r="K20" s="33">
        <v>1</v>
      </c>
      <c r="L20" s="34"/>
      <c r="M20" s="26">
        <f t="shared" ref="M20" si="21">IF(K20&gt;0,K20*34, " ")</f>
        <v>34</v>
      </c>
      <c r="N20" s="27"/>
      <c r="O20" s="37">
        <v>1</v>
      </c>
      <c r="P20" s="34"/>
      <c r="Q20" s="26">
        <f t="shared" ref="Q20" si="22">IF(O20&gt;0,O20*32, " ")</f>
        <v>32</v>
      </c>
      <c r="R20" s="78"/>
      <c r="S20" s="26">
        <f>C20+G20+K20+O20</f>
        <v>2</v>
      </c>
      <c r="T20" s="26"/>
      <c r="U20" s="26">
        <f>IF(S20&lt;&gt;" ", (IF(E20&lt;&gt;" ", E20, 0)+IF(I20&lt;&gt;" ", I20, 0)+IF(M20&lt;&gt;" ", M20, 0)+IF(Q20&lt;&gt;" ", Q20, 0)), " ")</f>
        <v>66</v>
      </c>
      <c r="V20" s="27"/>
      <c r="W20" s="9"/>
      <c r="X20" s="9"/>
    </row>
    <row r="21" spans="1:24" ht="15" customHeight="1" thickBot="1">
      <c r="A21" s="120" t="s">
        <v>16</v>
      </c>
      <c r="B21" s="121"/>
      <c r="C21" s="10" t="s">
        <v>9</v>
      </c>
      <c r="D21" s="11" t="s">
        <v>10</v>
      </c>
      <c r="E21" s="11" t="s">
        <v>9</v>
      </c>
      <c r="F21" s="12" t="s">
        <v>10</v>
      </c>
      <c r="G21" s="13" t="s">
        <v>9</v>
      </c>
      <c r="H21" s="11" t="s">
        <v>10</v>
      </c>
      <c r="I21" s="11" t="s">
        <v>9</v>
      </c>
      <c r="J21" s="14" t="s">
        <v>10</v>
      </c>
      <c r="K21" s="10" t="s">
        <v>9</v>
      </c>
      <c r="L21" s="11" t="s">
        <v>10</v>
      </c>
      <c r="M21" s="11" t="s">
        <v>9</v>
      </c>
      <c r="N21" s="12" t="s">
        <v>10</v>
      </c>
      <c r="O21" s="13" t="s">
        <v>9</v>
      </c>
      <c r="P21" s="11" t="s">
        <v>10</v>
      </c>
      <c r="Q21" s="11" t="s">
        <v>9</v>
      </c>
      <c r="R21" s="12" t="s">
        <v>10</v>
      </c>
      <c r="S21" s="13" t="s">
        <v>9</v>
      </c>
      <c r="T21" s="11" t="s">
        <v>10</v>
      </c>
      <c r="U21" s="11" t="s">
        <v>9</v>
      </c>
      <c r="V21" s="12" t="s">
        <v>10</v>
      </c>
      <c r="W21" s="9"/>
      <c r="X21" s="9"/>
    </row>
    <row r="22" spans="1:24" ht="15" customHeight="1">
      <c r="A22" s="53">
        <v>1</v>
      </c>
      <c r="B22" s="48" t="s">
        <v>25</v>
      </c>
      <c r="C22" s="38">
        <v>2</v>
      </c>
      <c r="D22" s="39"/>
      <c r="E22" s="24">
        <f>IF(C22&gt;0,C22*34, " ")</f>
        <v>68</v>
      </c>
      <c r="F22" s="25" t="str">
        <f>IF(D22&gt;0,D22*34, " ")</f>
        <v xml:space="preserve"> </v>
      </c>
      <c r="G22" s="39"/>
      <c r="H22" s="39"/>
      <c r="I22" s="24" t="str">
        <f>IF(G22&gt;0,G22*34, " ")</f>
        <v xml:space="preserve"> </v>
      </c>
      <c r="J22" s="25" t="str">
        <f>IF(H22&gt;0,H22*34, " ")</f>
        <v xml:space="preserve"> </v>
      </c>
      <c r="K22" s="46"/>
      <c r="L22" s="47"/>
      <c r="M22" s="24" t="str">
        <f>IF(K22&gt;0,K22*34, " ")</f>
        <v xml:space="preserve"> </v>
      </c>
      <c r="N22" s="25" t="str">
        <f>IF(L22&gt;0,L22*34, " ")</f>
        <v xml:space="preserve"> </v>
      </c>
      <c r="O22" s="39"/>
      <c r="P22" s="39"/>
      <c r="Q22" s="24" t="str">
        <f>IF(O22&gt;0, O22*32, " ")</f>
        <v xml:space="preserve"> </v>
      </c>
      <c r="R22" s="25" t="str">
        <f>IF(P22&gt;0,P22*32, " ")</f>
        <v xml:space="preserve"> </v>
      </c>
      <c r="S22" s="60">
        <f>IF(C22+G22+K22+O22&gt;0,C22+G22+K22+O22, " ")</f>
        <v>2</v>
      </c>
      <c r="T22" s="28" t="str">
        <f>IF(D22+H22+L22+P22&gt;0, D22+H22+L22+P22, " ")</f>
        <v xml:space="preserve"> </v>
      </c>
      <c r="U22" s="28">
        <f>IF(S22&lt;&gt;" ", (IF(E22&lt;&gt;" ", E22, 0)+IF(I22&lt;&gt;" ", I22, 0)+IF(M22&lt;&gt;" ", M22, 0)+IF(Q22&lt;&gt;" ", Q22, 0)), " ")</f>
        <v>68</v>
      </c>
      <c r="V22" s="55" t="str">
        <f>IF(T22&lt;&gt;" ", (IF(F22&lt;&gt;" ", F22, 0)+IF(J22&lt;&gt;" ", J22, 0)+IF(N22&lt;&gt;" ", N22, 0)+IF(R22&lt;&gt;" ", R22, 0)), " ")</f>
        <v xml:space="preserve"> </v>
      </c>
      <c r="W22" s="9"/>
      <c r="X22" s="9"/>
    </row>
    <row r="23" spans="1:24" ht="15" customHeight="1">
      <c r="A23" s="54">
        <v>2</v>
      </c>
      <c r="B23" s="48" t="s">
        <v>26</v>
      </c>
      <c r="C23" s="40">
        <v>2</v>
      </c>
      <c r="D23" s="41"/>
      <c r="E23" s="26">
        <f>IF(C23&gt;0,C23*34, " ")</f>
        <v>68</v>
      </c>
      <c r="F23" s="27" t="str">
        <f>IF(D23&gt;0,D23*34, " ")</f>
        <v xml:space="preserve"> </v>
      </c>
      <c r="G23" s="41"/>
      <c r="H23" s="41"/>
      <c r="I23" s="26" t="str">
        <f>IF(G23&gt;0,G23*34, " ")</f>
        <v xml:space="preserve"> </v>
      </c>
      <c r="J23" s="27" t="str">
        <f>IF(H23&gt;0,H23*34, " ")</f>
        <v xml:space="preserve"> </v>
      </c>
      <c r="K23" s="40"/>
      <c r="L23" s="41"/>
      <c r="M23" s="26" t="str">
        <f>IF(K23&gt;0,K23*34, " ")</f>
        <v xml:space="preserve"> </v>
      </c>
      <c r="N23" s="27" t="str">
        <f>IF(L23&gt;0,L23*34, " ")</f>
        <v xml:space="preserve"> </v>
      </c>
      <c r="O23" s="41"/>
      <c r="P23" s="41"/>
      <c r="Q23" s="26" t="str">
        <f>IF(O23&gt;0,O23*34, " ")</f>
        <v xml:space="preserve"> </v>
      </c>
      <c r="R23" s="27" t="str">
        <f>IF(P23&gt;0,P23*34, " ")</f>
        <v xml:space="preserve"> </v>
      </c>
      <c r="S23" s="61">
        <f t="shared" ref="S23:S40" si="23">IF(C23+G23+K23+O23&gt;0,C23+G23+K23+O23, " ")</f>
        <v>2</v>
      </c>
      <c r="T23" s="26" t="str">
        <f t="shared" ref="T23:T40" si="24">IF(D23+H23+L23+P23&gt;0, D23+H23+L23+P23, " ")</f>
        <v xml:space="preserve"> </v>
      </c>
      <c r="U23" s="26">
        <f t="shared" ref="U23:U40" si="25">IF(S23&lt;&gt;" ", (IF(E23&lt;&gt;" ", E23, 0)+IF(I23&lt;&gt;" ", I23, 0)+IF(M23&lt;&gt;" ", M23, 0)+IF(Q23&lt;&gt;" ", Q23, 0)), " ")</f>
        <v>68</v>
      </c>
      <c r="V23" s="27" t="str">
        <f t="shared" ref="V23:V40" si="26">IF(T23&lt;&gt;" ", (IF(F23&lt;&gt;" ", F23, 0)+IF(J23&lt;&gt;" ", J23, 0)+IF(N23&lt;&gt;" ", N23, 0)+IF(R23&lt;&gt;" ", R23, 0)), " ")</f>
        <v xml:space="preserve"> </v>
      </c>
      <c r="W23" s="9"/>
      <c r="X23" s="9"/>
    </row>
    <row r="24" spans="1:24" ht="15" customHeight="1">
      <c r="A24" s="54">
        <v>3</v>
      </c>
      <c r="B24" s="48" t="s">
        <v>37</v>
      </c>
      <c r="C24" s="40">
        <v>2</v>
      </c>
      <c r="D24" s="41"/>
      <c r="E24" s="26">
        <f t="shared" ref="E24:F36" si="27">IF(C24&gt;0,C24*34, " ")</f>
        <v>68</v>
      </c>
      <c r="F24" s="27" t="str">
        <f t="shared" si="27"/>
        <v xml:space="preserve"> </v>
      </c>
      <c r="G24" s="41"/>
      <c r="H24" s="41"/>
      <c r="I24" s="26" t="str">
        <f t="shared" ref="I24:J36" si="28">IF(G24&gt;0,G24*34, " ")</f>
        <v xml:space="preserve"> </v>
      </c>
      <c r="J24" s="27" t="str">
        <f t="shared" si="28"/>
        <v xml:space="preserve"> </v>
      </c>
      <c r="K24" s="40"/>
      <c r="L24" s="41"/>
      <c r="M24" s="26" t="str">
        <f t="shared" ref="M24:N36" si="29">IF(K24&gt;0,K24*34, " ")</f>
        <v xml:space="preserve"> </v>
      </c>
      <c r="N24" s="27" t="str">
        <f t="shared" si="29"/>
        <v xml:space="preserve"> </v>
      </c>
      <c r="O24" s="41"/>
      <c r="P24" s="41"/>
      <c r="Q24" s="26" t="str">
        <f t="shared" ref="Q24:R40" si="30">IF(O24&gt;0,O24*32, " ")</f>
        <v xml:space="preserve"> </v>
      </c>
      <c r="R24" s="27" t="str">
        <f t="shared" si="30"/>
        <v xml:space="preserve"> </v>
      </c>
      <c r="S24" s="61">
        <f t="shared" si="23"/>
        <v>2</v>
      </c>
      <c r="T24" s="26" t="str">
        <f t="shared" si="24"/>
        <v xml:space="preserve"> </v>
      </c>
      <c r="U24" s="26">
        <f t="shared" si="25"/>
        <v>68</v>
      </c>
      <c r="V24" s="27" t="str">
        <f t="shared" si="26"/>
        <v xml:space="preserve"> </v>
      </c>
      <c r="W24" s="9"/>
      <c r="X24" s="9"/>
    </row>
    <row r="25" spans="1:24" ht="15" customHeight="1">
      <c r="A25" s="54">
        <v>4</v>
      </c>
      <c r="B25" s="48" t="s">
        <v>38</v>
      </c>
      <c r="C25" s="40"/>
      <c r="D25" s="41"/>
      <c r="E25" s="26" t="str">
        <f t="shared" si="27"/>
        <v xml:space="preserve"> </v>
      </c>
      <c r="F25" s="27" t="str">
        <f t="shared" si="27"/>
        <v xml:space="preserve"> </v>
      </c>
      <c r="G25" s="41">
        <v>2</v>
      </c>
      <c r="H25" s="41"/>
      <c r="I25" s="26">
        <f t="shared" si="28"/>
        <v>68</v>
      </c>
      <c r="J25" s="27" t="str">
        <f t="shared" si="28"/>
        <v xml:space="preserve"> </v>
      </c>
      <c r="K25" s="40"/>
      <c r="L25" s="41"/>
      <c r="M25" s="26" t="str">
        <f t="shared" si="29"/>
        <v xml:space="preserve"> </v>
      </c>
      <c r="N25" s="27" t="str">
        <f t="shared" si="29"/>
        <v xml:space="preserve"> </v>
      </c>
      <c r="O25" s="41"/>
      <c r="P25" s="41"/>
      <c r="Q25" s="26" t="str">
        <f t="shared" si="30"/>
        <v xml:space="preserve"> </v>
      </c>
      <c r="R25" s="27" t="str">
        <f t="shared" si="30"/>
        <v xml:space="preserve"> </v>
      </c>
      <c r="S25" s="61">
        <f t="shared" si="23"/>
        <v>2</v>
      </c>
      <c r="T25" s="26" t="str">
        <f t="shared" si="24"/>
        <v xml:space="preserve"> </v>
      </c>
      <c r="U25" s="26">
        <f t="shared" si="25"/>
        <v>68</v>
      </c>
      <c r="V25" s="27" t="str">
        <f t="shared" si="26"/>
        <v xml:space="preserve"> </v>
      </c>
      <c r="W25" s="9"/>
      <c r="X25" s="9"/>
    </row>
    <row r="26" spans="1:24" ht="15" customHeight="1">
      <c r="A26" s="54">
        <v>5</v>
      </c>
      <c r="B26" s="48" t="s">
        <v>27</v>
      </c>
      <c r="C26" s="40"/>
      <c r="D26" s="41"/>
      <c r="E26" s="26" t="str">
        <f t="shared" si="27"/>
        <v xml:space="preserve"> </v>
      </c>
      <c r="F26" s="27" t="str">
        <f t="shared" si="27"/>
        <v xml:space="preserve"> </v>
      </c>
      <c r="G26" s="41">
        <v>2</v>
      </c>
      <c r="H26" s="41"/>
      <c r="I26" s="26">
        <f t="shared" si="28"/>
        <v>68</v>
      </c>
      <c r="J26" s="27" t="str">
        <f t="shared" si="28"/>
        <v xml:space="preserve"> </v>
      </c>
      <c r="K26" s="40"/>
      <c r="L26" s="41"/>
      <c r="M26" s="26" t="str">
        <f t="shared" si="29"/>
        <v xml:space="preserve"> </v>
      </c>
      <c r="N26" s="27" t="str">
        <f t="shared" si="29"/>
        <v xml:space="preserve"> </v>
      </c>
      <c r="O26" s="41"/>
      <c r="P26" s="41"/>
      <c r="Q26" s="26" t="str">
        <f t="shared" si="30"/>
        <v xml:space="preserve"> </v>
      </c>
      <c r="R26" s="27" t="str">
        <f t="shared" si="30"/>
        <v xml:space="preserve"> </v>
      </c>
      <c r="S26" s="61">
        <f t="shared" si="23"/>
        <v>2</v>
      </c>
      <c r="T26" s="26" t="str">
        <f t="shared" si="24"/>
        <v xml:space="preserve"> </v>
      </c>
      <c r="U26" s="26">
        <f t="shared" si="25"/>
        <v>68</v>
      </c>
      <c r="V26" s="27" t="str">
        <f t="shared" si="26"/>
        <v xml:space="preserve"> </v>
      </c>
      <c r="W26" s="9"/>
      <c r="X26" s="9"/>
    </row>
    <row r="27" spans="1:24" ht="15" customHeight="1">
      <c r="A27" s="54">
        <v>6</v>
      </c>
      <c r="B27" s="48" t="s">
        <v>28</v>
      </c>
      <c r="C27" s="40"/>
      <c r="D27" s="41"/>
      <c r="E27" s="26" t="str">
        <f t="shared" si="27"/>
        <v xml:space="preserve"> </v>
      </c>
      <c r="F27" s="27" t="str">
        <f t="shared" si="27"/>
        <v xml:space="preserve"> </v>
      </c>
      <c r="G27" s="41">
        <v>2</v>
      </c>
      <c r="H27" s="41"/>
      <c r="I27" s="26">
        <f t="shared" si="28"/>
        <v>68</v>
      </c>
      <c r="J27" s="27" t="str">
        <f t="shared" si="28"/>
        <v xml:space="preserve"> </v>
      </c>
      <c r="K27" s="40"/>
      <c r="L27" s="41"/>
      <c r="M27" s="26" t="str">
        <f t="shared" si="29"/>
        <v xml:space="preserve"> </v>
      </c>
      <c r="N27" s="27" t="str">
        <f t="shared" si="29"/>
        <v xml:space="preserve"> </v>
      </c>
      <c r="O27" s="41"/>
      <c r="P27" s="41"/>
      <c r="Q27" s="26" t="str">
        <f t="shared" si="30"/>
        <v xml:space="preserve"> </v>
      </c>
      <c r="R27" s="27" t="str">
        <f t="shared" si="30"/>
        <v xml:space="preserve"> </v>
      </c>
      <c r="S27" s="61">
        <f t="shared" si="23"/>
        <v>2</v>
      </c>
      <c r="T27" s="26" t="str">
        <f t="shared" si="24"/>
        <v xml:space="preserve"> </v>
      </c>
      <c r="U27" s="26">
        <f t="shared" si="25"/>
        <v>68</v>
      </c>
      <c r="V27" s="27" t="str">
        <f t="shared" si="26"/>
        <v xml:space="preserve"> </v>
      </c>
      <c r="W27" s="9"/>
      <c r="X27" s="9"/>
    </row>
    <row r="28" spans="1:24" ht="15" customHeight="1">
      <c r="A28" s="54">
        <v>7</v>
      </c>
      <c r="B28" s="48" t="s">
        <v>29</v>
      </c>
      <c r="C28" s="40"/>
      <c r="D28" s="41"/>
      <c r="E28" s="26" t="str">
        <f t="shared" si="27"/>
        <v xml:space="preserve"> </v>
      </c>
      <c r="F28" s="27" t="str">
        <f t="shared" si="27"/>
        <v xml:space="preserve"> </v>
      </c>
      <c r="G28" s="41">
        <v>2</v>
      </c>
      <c r="H28" s="41"/>
      <c r="I28" s="26">
        <f t="shared" si="28"/>
        <v>68</v>
      </c>
      <c r="J28" s="27" t="str">
        <f t="shared" si="28"/>
        <v xml:space="preserve"> </v>
      </c>
      <c r="K28" s="40"/>
      <c r="L28" s="41"/>
      <c r="M28" s="26" t="str">
        <f t="shared" si="29"/>
        <v xml:space="preserve"> </v>
      </c>
      <c r="N28" s="27" t="str">
        <f t="shared" si="29"/>
        <v xml:space="preserve"> </v>
      </c>
      <c r="O28" s="41"/>
      <c r="P28" s="41"/>
      <c r="Q28" s="26" t="str">
        <f t="shared" si="30"/>
        <v xml:space="preserve"> </v>
      </c>
      <c r="R28" s="27" t="str">
        <f t="shared" si="30"/>
        <v xml:space="preserve"> </v>
      </c>
      <c r="S28" s="61">
        <f t="shared" si="23"/>
        <v>2</v>
      </c>
      <c r="T28" s="26" t="str">
        <f t="shared" si="24"/>
        <v xml:space="preserve"> </v>
      </c>
      <c r="U28" s="26">
        <f t="shared" si="25"/>
        <v>68</v>
      </c>
      <c r="V28" s="27" t="str">
        <f t="shared" si="26"/>
        <v xml:space="preserve"> </v>
      </c>
      <c r="W28" s="9"/>
      <c r="X28" s="9"/>
    </row>
    <row r="29" spans="1:24" ht="15" customHeight="1">
      <c r="A29" s="54">
        <v>8</v>
      </c>
      <c r="B29" s="48" t="s">
        <v>40</v>
      </c>
      <c r="C29" s="40"/>
      <c r="D29" s="41"/>
      <c r="E29" s="26" t="str">
        <f>IF(C29&gt;0,C29*34, " ")</f>
        <v xml:space="preserve"> </v>
      </c>
      <c r="F29" s="27" t="str">
        <f>IF(D29&gt;0,D29*34, " ")</f>
        <v xml:space="preserve"> </v>
      </c>
      <c r="G29" s="41">
        <v>2</v>
      </c>
      <c r="H29" s="41"/>
      <c r="I29" s="26">
        <f>IF(G29&gt;0,G29*34, " ")</f>
        <v>68</v>
      </c>
      <c r="J29" s="27" t="str">
        <f>IF(H29&gt;0,H29*34, " ")</f>
        <v xml:space="preserve"> </v>
      </c>
      <c r="K29" s="40"/>
      <c r="L29" s="41"/>
      <c r="M29" s="26" t="str">
        <f>IF(K29&gt;0,K29*34, " ")</f>
        <v xml:space="preserve"> </v>
      </c>
      <c r="N29" s="27" t="str">
        <f>IF(L29&gt;0,L29*34, " ")</f>
        <v xml:space="preserve"> </v>
      </c>
      <c r="O29" s="41"/>
      <c r="P29" s="41"/>
      <c r="Q29" s="26" t="str">
        <f>IF(O29&gt;0,O29*32, " ")</f>
        <v xml:space="preserve"> </v>
      </c>
      <c r="R29" s="27" t="str">
        <f>IF(P29&gt;0,P29*32, " ")</f>
        <v xml:space="preserve"> </v>
      </c>
      <c r="S29" s="61">
        <f t="shared" si="23"/>
        <v>2</v>
      </c>
      <c r="T29" s="26" t="str">
        <f t="shared" si="24"/>
        <v xml:space="preserve"> </v>
      </c>
      <c r="U29" s="26">
        <f t="shared" si="25"/>
        <v>68</v>
      </c>
      <c r="V29" s="27" t="str">
        <f t="shared" si="26"/>
        <v xml:space="preserve"> </v>
      </c>
      <c r="W29" s="9"/>
      <c r="X29" s="9"/>
    </row>
    <row r="30" spans="1:24" ht="15" customHeight="1">
      <c r="A30" s="54">
        <v>9</v>
      </c>
      <c r="B30" s="48" t="s">
        <v>30</v>
      </c>
      <c r="C30" s="40"/>
      <c r="D30" s="41"/>
      <c r="E30" s="26" t="str">
        <f t="shared" si="27"/>
        <v xml:space="preserve"> </v>
      </c>
      <c r="F30" s="27" t="str">
        <f t="shared" si="27"/>
        <v xml:space="preserve"> </v>
      </c>
      <c r="G30" s="41">
        <v>2</v>
      </c>
      <c r="H30" s="41"/>
      <c r="I30" s="26">
        <f t="shared" si="28"/>
        <v>68</v>
      </c>
      <c r="J30" s="27" t="str">
        <f t="shared" si="28"/>
        <v xml:space="preserve"> </v>
      </c>
      <c r="K30" s="40"/>
      <c r="L30" s="41"/>
      <c r="M30" s="26" t="str">
        <f t="shared" si="29"/>
        <v xml:space="preserve"> </v>
      </c>
      <c r="N30" s="27" t="str">
        <f t="shared" si="29"/>
        <v xml:space="preserve"> </v>
      </c>
      <c r="O30" s="41"/>
      <c r="P30" s="41"/>
      <c r="Q30" s="26" t="str">
        <f t="shared" si="30"/>
        <v xml:space="preserve"> </v>
      </c>
      <c r="R30" s="27" t="str">
        <f t="shared" si="30"/>
        <v xml:space="preserve"> </v>
      </c>
      <c r="S30" s="61">
        <f t="shared" si="23"/>
        <v>2</v>
      </c>
      <c r="T30" s="26" t="str">
        <f t="shared" si="24"/>
        <v xml:space="preserve"> </v>
      </c>
      <c r="U30" s="26">
        <f t="shared" si="25"/>
        <v>68</v>
      </c>
      <c r="V30" s="27" t="str">
        <f t="shared" si="26"/>
        <v xml:space="preserve"> </v>
      </c>
      <c r="W30" s="9"/>
      <c r="X30" s="9"/>
    </row>
    <row r="31" spans="1:24" ht="15" customHeight="1">
      <c r="A31" s="54">
        <v>10</v>
      </c>
      <c r="B31" s="48" t="s">
        <v>46</v>
      </c>
      <c r="C31" s="40"/>
      <c r="D31" s="41"/>
      <c r="E31" s="26" t="str">
        <f t="shared" si="27"/>
        <v xml:space="preserve"> </v>
      </c>
      <c r="F31" s="27" t="str">
        <f t="shared" si="27"/>
        <v xml:space="preserve"> </v>
      </c>
      <c r="G31" s="41"/>
      <c r="H31" s="41"/>
      <c r="I31" s="26" t="str">
        <f t="shared" si="28"/>
        <v xml:space="preserve"> </v>
      </c>
      <c r="J31" s="27" t="str">
        <f t="shared" si="28"/>
        <v xml:space="preserve"> </v>
      </c>
      <c r="K31" s="40">
        <v>2</v>
      </c>
      <c r="L31" s="41"/>
      <c r="M31" s="26">
        <f t="shared" si="29"/>
        <v>68</v>
      </c>
      <c r="N31" s="27" t="str">
        <f t="shared" si="29"/>
        <v xml:space="preserve"> </v>
      </c>
      <c r="O31" s="41">
        <v>2</v>
      </c>
      <c r="P31" s="41"/>
      <c r="Q31" s="26">
        <f t="shared" si="30"/>
        <v>64</v>
      </c>
      <c r="R31" s="27" t="str">
        <f t="shared" si="30"/>
        <v xml:space="preserve"> </v>
      </c>
      <c r="S31" s="61">
        <f t="shared" si="23"/>
        <v>4</v>
      </c>
      <c r="T31" s="26" t="str">
        <f t="shared" si="24"/>
        <v xml:space="preserve"> </v>
      </c>
      <c r="U31" s="26">
        <v>132</v>
      </c>
      <c r="V31" s="27" t="str">
        <f t="shared" si="26"/>
        <v xml:space="preserve"> </v>
      </c>
      <c r="W31" s="9"/>
      <c r="X31" s="9"/>
    </row>
    <row r="32" spans="1:24" ht="15" customHeight="1">
      <c r="A32" s="54">
        <v>11</v>
      </c>
      <c r="B32" s="48" t="s">
        <v>34</v>
      </c>
      <c r="C32" s="40"/>
      <c r="D32" s="41"/>
      <c r="E32" s="26" t="str">
        <f t="shared" si="27"/>
        <v xml:space="preserve"> </v>
      </c>
      <c r="F32" s="27" t="str">
        <f t="shared" si="27"/>
        <v xml:space="preserve"> </v>
      </c>
      <c r="G32" s="41"/>
      <c r="H32" s="41"/>
      <c r="I32" s="26" t="str">
        <f t="shared" si="28"/>
        <v xml:space="preserve"> </v>
      </c>
      <c r="J32" s="27" t="str">
        <f t="shared" si="28"/>
        <v xml:space="preserve"> </v>
      </c>
      <c r="K32" s="40">
        <v>3</v>
      </c>
      <c r="L32" s="41"/>
      <c r="M32" s="26">
        <f t="shared" si="29"/>
        <v>102</v>
      </c>
      <c r="N32" s="27" t="str">
        <f t="shared" si="29"/>
        <v xml:space="preserve"> </v>
      </c>
      <c r="O32" s="41"/>
      <c r="P32" s="41"/>
      <c r="Q32" s="26" t="str">
        <f t="shared" si="30"/>
        <v xml:space="preserve"> </v>
      </c>
      <c r="R32" s="27" t="str">
        <f t="shared" si="30"/>
        <v xml:space="preserve"> </v>
      </c>
      <c r="S32" s="61">
        <f t="shared" si="23"/>
        <v>3</v>
      </c>
      <c r="T32" s="26" t="str">
        <f t="shared" si="24"/>
        <v xml:space="preserve"> </v>
      </c>
      <c r="U32" s="26">
        <f t="shared" si="25"/>
        <v>102</v>
      </c>
      <c r="V32" s="27" t="str">
        <f t="shared" si="26"/>
        <v xml:space="preserve"> </v>
      </c>
      <c r="W32" s="9"/>
      <c r="X32" s="9"/>
    </row>
    <row r="33" spans="1:24" ht="15" customHeight="1">
      <c r="A33" s="54">
        <v>12</v>
      </c>
      <c r="B33" s="48" t="s">
        <v>41</v>
      </c>
      <c r="C33" s="40"/>
      <c r="D33" s="41"/>
      <c r="E33" s="26" t="str">
        <f t="shared" si="27"/>
        <v xml:space="preserve"> </v>
      </c>
      <c r="F33" s="27" t="str">
        <f t="shared" si="27"/>
        <v xml:space="preserve"> </v>
      </c>
      <c r="G33" s="41"/>
      <c r="H33" s="41"/>
      <c r="I33" s="26" t="str">
        <f t="shared" si="28"/>
        <v xml:space="preserve"> </v>
      </c>
      <c r="J33" s="27" t="str">
        <f t="shared" si="28"/>
        <v xml:space="preserve"> </v>
      </c>
      <c r="K33" s="40">
        <v>3</v>
      </c>
      <c r="L33" s="41"/>
      <c r="M33" s="26">
        <f t="shared" si="29"/>
        <v>102</v>
      </c>
      <c r="N33" s="27" t="str">
        <f t="shared" si="29"/>
        <v xml:space="preserve"> </v>
      </c>
      <c r="O33" s="41"/>
      <c r="P33" s="41"/>
      <c r="Q33" s="26" t="str">
        <f t="shared" si="30"/>
        <v xml:space="preserve"> </v>
      </c>
      <c r="R33" s="27" t="str">
        <f t="shared" si="30"/>
        <v xml:space="preserve"> </v>
      </c>
      <c r="S33" s="61">
        <f t="shared" si="23"/>
        <v>3</v>
      </c>
      <c r="T33" s="26" t="str">
        <f t="shared" si="24"/>
        <v xml:space="preserve"> </v>
      </c>
      <c r="U33" s="26">
        <f t="shared" si="25"/>
        <v>102</v>
      </c>
      <c r="V33" s="27" t="str">
        <f t="shared" si="26"/>
        <v xml:space="preserve"> </v>
      </c>
      <c r="W33" s="9"/>
      <c r="X33" s="9"/>
    </row>
    <row r="34" spans="1:24" ht="15" customHeight="1">
      <c r="A34" s="54">
        <v>13</v>
      </c>
      <c r="B34" s="48" t="s">
        <v>32</v>
      </c>
      <c r="C34" s="40"/>
      <c r="D34" s="41"/>
      <c r="E34" s="26" t="str">
        <f t="shared" si="27"/>
        <v xml:space="preserve"> </v>
      </c>
      <c r="F34" s="27" t="str">
        <f t="shared" si="27"/>
        <v xml:space="preserve"> </v>
      </c>
      <c r="G34" s="41"/>
      <c r="H34" s="41"/>
      <c r="I34" s="26" t="str">
        <f t="shared" si="28"/>
        <v xml:space="preserve"> </v>
      </c>
      <c r="J34" s="27" t="str">
        <f t="shared" si="28"/>
        <v xml:space="preserve"> </v>
      </c>
      <c r="K34" s="40">
        <v>2</v>
      </c>
      <c r="L34" s="41"/>
      <c r="M34" s="26">
        <f t="shared" si="29"/>
        <v>68</v>
      </c>
      <c r="N34" s="27" t="str">
        <f t="shared" si="29"/>
        <v xml:space="preserve"> </v>
      </c>
      <c r="O34" s="41"/>
      <c r="P34" s="41"/>
      <c r="Q34" s="26" t="str">
        <f t="shared" si="30"/>
        <v xml:space="preserve"> </v>
      </c>
      <c r="R34" s="27" t="str">
        <f t="shared" si="30"/>
        <v xml:space="preserve"> </v>
      </c>
      <c r="S34" s="61">
        <f t="shared" si="23"/>
        <v>2</v>
      </c>
      <c r="T34" s="26" t="str">
        <f t="shared" si="24"/>
        <v xml:space="preserve"> </v>
      </c>
      <c r="U34" s="26">
        <f t="shared" si="25"/>
        <v>68</v>
      </c>
      <c r="V34" s="27" t="str">
        <f t="shared" si="26"/>
        <v xml:space="preserve"> </v>
      </c>
      <c r="W34" s="9"/>
      <c r="X34" s="9"/>
    </row>
    <row r="35" spans="1:24" ht="15" customHeight="1">
      <c r="A35" s="54">
        <v>14</v>
      </c>
      <c r="B35" s="48" t="s">
        <v>31</v>
      </c>
      <c r="C35" s="40"/>
      <c r="D35" s="41"/>
      <c r="E35" s="26" t="str">
        <f t="shared" si="27"/>
        <v xml:space="preserve"> </v>
      </c>
      <c r="F35" s="27" t="str">
        <f t="shared" si="27"/>
        <v xml:space="preserve"> </v>
      </c>
      <c r="G35" s="41">
        <v>2</v>
      </c>
      <c r="H35" s="41"/>
      <c r="I35" s="26">
        <f t="shared" si="28"/>
        <v>68</v>
      </c>
      <c r="J35" s="27" t="str">
        <f t="shared" si="28"/>
        <v xml:space="preserve"> </v>
      </c>
      <c r="K35" s="40"/>
      <c r="L35" s="41"/>
      <c r="M35" s="26" t="str">
        <f t="shared" si="29"/>
        <v xml:space="preserve"> </v>
      </c>
      <c r="N35" s="27" t="str">
        <f t="shared" si="29"/>
        <v xml:space="preserve"> </v>
      </c>
      <c r="O35" s="41"/>
      <c r="P35" s="41"/>
      <c r="Q35" s="26" t="str">
        <f t="shared" si="30"/>
        <v xml:space="preserve"> </v>
      </c>
      <c r="R35" s="27" t="str">
        <f t="shared" si="30"/>
        <v xml:space="preserve"> </v>
      </c>
      <c r="S35" s="61">
        <f t="shared" si="23"/>
        <v>2</v>
      </c>
      <c r="T35" s="26" t="str">
        <f t="shared" si="24"/>
        <v xml:space="preserve"> </v>
      </c>
      <c r="U35" s="26">
        <v>68</v>
      </c>
      <c r="V35" s="27" t="str">
        <f t="shared" si="26"/>
        <v xml:space="preserve"> </v>
      </c>
      <c r="W35" s="9"/>
      <c r="X35" s="9"/>
    </row>
    <row r="36" spans="1:24" ht="15" customHeight="1">
      <c r="A36" s="54">
        <v>15</v>
      </c>
      <c r="B36" s="48" t="s">
        <v>35</v>
      </c>
      <c r="C36" s="40"/>
      <c r="D36" s="41"/>
      <c r="E36" s="26" t="str">
        <f t="shared" si="27"/>
        <v xml:space="preserve"> </v>
      </c>
      <c r="F36" s="27" t="str">
        <f t="shared" si="27"/>
        <v xml:space="preserve"> </v>
      </c>
      <c r="G36" s="44"/>
      <c r="H36" s="41"/>
      <c r="I36" s="26" t="str">
        <f t="shared" si="28"/>
        <v xml:space="preserve"> </v>
      </c>
      <c r="J36" s="27" t="str">
        <f t="shared" si="28"/>
        <v xml:space="preserve"> </v>
      </c>
      <c r="K36" s="40"/>
      <c r="L36" s="41"/>
      <c r="M36" s="26" t="str">
        <f t="shared" si="29"/>
        <v xml:space="preserve"> </v>
      </c>
      <c r="N36" s="27" t="str">
        <f t="shared" si="29"/>
        <v xml:space="preserve"> </v>
      </c>
      <c r="O36" s="44">
        <v>3</v>
      </c>
      <c r="P36" s="41"/>
      <c r="Q36" s="26">
        <f t="shared" si="30"/>
        <v>96</v>
      </c>
      <c r="R36" s="27" t="str">
        <f t="shared" si="30"/>
        <v xml:space="preserve"> </v>
      </c>
      <c r="S36" s="61">
        <f t="shared" si="23"/>
        <v>3</v>
      </c>
      <c r="T36" s="26" t="str">
        <f t="shared" si="24"/>
        <v xml:space="preserve"> </v>
      </c>
      <c r="U36" s="26">
        <f t="shared" si="25"/>
        <v>96</v>
      </c>
      <c r="V36" s="27" t="str">
        <f t="shared" si="26"/>
        <v xml:space="preserve"> </v>
      </c>
      <c r="W36" s="9"/>
      <c r="X36" s="9"/>
    </row>
    <row r="37" spans="1:24" ht="15" customHeight="1">
      <c r="A37" s="54">
        <v>16</v>
      </c>
      <c r="B37" s="48" t="s">
        <v>36</v>
      </c>
      <c r="C37" s="42"/>
      <c r="D37" s="43"/>
      <c r="E37" s="26"/>
      <c r="F37" s="27"/>
      <c r="G37" s="45"/>
      <c r="H37" s="43"/>
      <c r="I37" s="26"/>
      <c r="J37" s="27"/>
      <c r="K37" s="42"/>
      <c r="L37" s="43"/>
      <c r="M37" s="26"/>
      <c r="N37" s="27"/>
      <c r="O37" s="45">
        <v>3</v>
      </c>
      <c r="P37" s="43"/>
      <c r="Q37" s="26">
        <f t="shared" si="30"/>
        <v>96</v>
      </c>
      <c r="R37" s="27" t="str">
        <f t="shared" si="30"/>
        <v xml:space="preserve"> </v>
      </c>
      <c r="S37" s="61">
        <f t="shared" si="23"/>
        <v>3</v>
      </c>
      <c r="T37" s="26" t="str">
        <f t="shared" si="24"/>
        <v xml:space="preserve"> </v>
      </c>
      <c r="U37" s="26">
        <f t="shared" si="25"/>
        <v>96</v>
      </c>
      <c r="V37" s="27" t="str">
        <f t="shared" si="26"/>
        <v xml:space="preserve"> </v>
      </c>
      <c r="W37" s="9"/>
      <c r="X37" s="9"/>
    </row>
    <row r="38" spans="1:24" ht="15" customHeight="1">
      <c r="A38" s="54">
        <v>17</v>
      </c>
      <c r="B38" s="32" t="s">
        <v>54</v>
      </c>
      <c r="C38" s="33"/>
      <c r="D38" s="34"/>
      <c r="E38" s="26" t="str">
        <f>IF(C38&gt;0,C38*34, " ")</f>
        <v xml:space="preserve"> </v>
      </c>
      <c r="F38" s="27"/>
      <c r="G38" s="34"/>
      <c r="H38" s="34"/>
      <c r="I38" s="26"/>
      <c r="J38" s="27"/>
      <c r="K38" s="33">
        <v>2</v>
      </c>
      <c r="L38" s="34"/>
      <c r="M38" s="26">
        <f>IF(K38&gt;0,K38*34, " ")</f>
        <v>68</v>
      </c>
      <c r="N38" s="27"/>
      <c r="O38" s="37"/>
      <c r="P38" s="34"/>
      <c r="Q38" s="26" t="str">
        <f>IF(O38&gt;0,O38*32, " ")</f>
        <v xml:space="preserve"> </v>
      </c>
      <c r="R38" s="27"/>
      <c r="S38" s="61">
        <f>C38+G38+K38+O38</f>
        <v>2</v>
      </c>
      <c r="T38" s="26"/>
      <c r="U38" s="26">
        <v>68</v>
      </c>
      <c r="V38" s="27"/>
      <c r="W38" s="9"/>
      <c r="X38" s="9"/>
    </row>
    <row r="39" spans="1:24" ht="15" customHeight="1">
      <c r="A39" s="54">
        <v>18</v>
      </c>
      <c r="B39" s="32" t="s">
        <v>55</v>
      </c>
      <c r="C39" s="79"/>
      <c r="D39" s="80">
        <v>3</v>
      </c>
      <c r="E39" s="26"/>
      <c r="F39" s="27">
        <v>102</v>
      </c>
      <c r="G39" s="81"/>
      <c r="H39" s="80">
        <v>2</v>
      </c>
      <c r="I39" s="26"/>
      <c r="J39" s="27">
        <v>68</v>
      </c>
      <c r="K39" s="79"/>
      <c r="L39" s="80">
        <v>6</v>
      </c>
      <c r="M39" s="26"/>
      <c r="N39" s="27">
        <v>204</v>
      </c>
      <c r="O39" s="81"/>
      <c r="P39" s="80">
        <v>10</v>
      </c>
      <c r="Q39" s="26"/>
      <c r="R39" s="27">
        <v>320</v>
      </c>
      <c r="S39" s="61"/>
      <c r="T39" s="26">
        <v>21</v>
      </c>
      <c r="U39" s="26"/>
      <c r="V39" s="27">
        <v>694</v>
      </c>
      <c r="W39" s="9"/>
      <c r="X39" s="9"/>
    </row>
    <row r="40" spans="1:24" ht="15" customHeight="1">
      <c r="A40" s="54">
        <v>19</v>
      </c>
      <c r="B40" s="48" t="s">
        <v>39</v>
      </c>
      <c r="C40" s="42"/>
      <c r="D40" s="43"/>
      <c r="E40" s="26"/>
      <c r="F40" s="27"/>
      <c r="G40" s="45"/>
      <c r="H40" s="43"/>
      <c r="I40" s="26"/>
      <c r="J40" s="27"/>
      <c r="K40" s="42"/>
      <c r="L40" s="43"/>
      <c r="M40" s="26"/>
      <c r="N40" s="27"/>
      <c r="O40" s="45">
        <v>2</v>
      </c>
      <c r="P40" s="43"/>
      <c r="Q40" s="26">
        <f t="shared" si="30"/>
        <v>64</v>
      </c>
      <c r="R40" s="27" t="str">
        <f t="shared" si="30"/>
        <v xml:space="preserve"> </v>
      </c>
      <c r="S40" s="61">
        <f t="shared" si="23"/>
        <v>2</v>
      </c>
      <c r="T40" s="26" t="str">
        <f t="shared" si="24"/>
        <v xml:space="preserve"> </v>
      </c>
      <c r="U40" s="26">
        <f t="shared" si="25"/>
        <v>64</v>
      </c>
      <c r="V40" s="27" t="str">
        <f t="shared" si="26"/>
        <v xml:space="preserve"> </v>
      </c>
      <c r="W40" s="9"/>
      <c r="X40" s="9"/>
    </row>
    <row r="41" spans="1:24" ht="15" customHeight="1">
      <c r="A41" s="54"/>
      <c r="B41" s="32" t="s">
        <v>44</v>
      </c>
      <c r="C41" s="42"/>
      <c r="D41" s="43"/>
      <c r="E41" s="26"/>
      <c r="F41" s="27"/>
      <c r="G41" s="45"/>
      <c r="H41" s="43"/>
      <c r="I41" s="26"/>
      <c r="J41" s="27"/>
      <c r="K41" s="42"/>
      <c r="L41" s="43"/>
      <c r="M41" s="26"/>
      <c r="N41" s="27"/>
      <c r="O41" s="45"/>
      <c r="P41" s="43"/>
      <c r="Q41" s="26"/>
      <c r="R41" s="27"/>
      <c r="S41" s="61"/>
      <c r="T41" s="26"/>
      <c r="U41" s="26"/>
      <c r="V41" s="27"/>
      <c r="W41" s="9"/>
      <c r="X41" s="9"/>
    </row>
    <row r="42" spans="1:24" ht="15" customHeight="1" thickBot="1">
      <c r="A42" s="54"/>
      <c r="B42" s="32" t="s">
        <v>52</v>
      </c>
      <c r="C42" s="40"/>
      <c r="D42" s="41"/>
      <c r="E42" s="26"/>
      <c r="F42" s="27"/>
      <c r="G42" s="44"/>
      <c r="H42" s="41"/>
      <c r="I42" s="26"/>
      <c r="J42" s="27"/>
      <c r="K42" s="40"/>
      <c r="L42" s="41"/>
      <c r="M42" s="26"/>
      <c r="N42" s="27"/>
      <c r="O42" s="44"/>
      <c r="P42" s="41"/>
      <c r="Q42" s="26"/>
      <c r="R42" s="63"/>
      <c r="S42" s="62"/>
      <c r="T42" s="59"/>
      <c r="U42" s="59"/>
      <c r="V42" s="63"/>
      <c r="W42" s="9"/>
      <c r="X42" s="9"/>
    </row>
    <row r="43" spans="1:24" ht="19.5" customHeight="1" thickBot="1">
      <c r="A43" s="112" t="s">
        <v>17</v>
      </c>
      <c r="B43" s="113"/>
      <c r="C43" s="65">
        <f t="shared" ref="C43:V43" si="31">SUM(C7:C18)</f>
        <v>18</v>
      </c>
      <c r="D43" s="71">
        <f t="shared" si="31"/>
        <v>2</v>
      </c>
      <c r="E43" s="71">
        <f t="shared" si="31"/>
        <v>612</v>
      </c>
      <c r="F43" s="73">
        <f t="shared" si="31"/>
        <v>68</v>
      </c>
      <c r="G43" s="65">
        <f t="shared" si="31"/>
        <v>14</v>
      </c>
      <c r="H43" s="71">
        <f t="shared" si="31"/>
        <v>0</v>
      </c>
      <c r="I43" s="71">
        <f t="shared" si="31"/>
        <v>476</v>
      </c>
      <c r="J43" s="73">
        <f t="shared" si="31"/>
        <v>0</v>
      </c>
      <c r="K43" s="65">
        <f t="shared" si="31"/>
        <v>10</v>
      </c>
      <c r="L43" s="71">
        <f t="shared" si="31"/>
        <v>0</v>
      </c>
      <c r="M43" s="71">
        <f t="shared" si="31"/>
        <v>340</v>
      </c>
      <c r="N43" s="73">
        <f t="shared" si="31"/>
        <v>0</v>
      </c>
      <c r="O43" s="65">
        <f t="shared" si="31"/>
        <v>10</v>
      </c>
      <c r="P43" s="71">
        <f t="shared" si="31"/>
        <v>0</v>
      </c>
      <c r="Q43" s="71">
        <f t="shared" si="31"/>
        <v>320</v>
      </c>
      <c r="R43" s="73">
        <f t="shared" si="31"/>
        <v>0</v>
      </c>
      <c r="S43" s="66">
        <f t="shared" si="31"/>
        <v>52</v>
      </c>
      <c r="T43" s="72">
        <f t="shared" si="31"/>
        <v>2</v>
      </c>
      <c r="U43" s="72">
        <f t="shared" si="31"/>
        <v>1748</v>
      </c>
      <c r="V43" s="76">
        <f t="shared" si="31"/>
        <v>68</v>
      </c>
      <c r="W43" s="9"/>
      <c r="X43" s="9"/>
    </row>
    <row r="44" spans="1:24" ht="15" customHeight="1" thickBot="1">
      <c r="A44" s="114" t="s">
        <v>18</v>
      </c>
      <c r="B44" s="115"/>
      <c r="C44" s="15">
        <f t="shared" ref="C44:V44" si="32">SUM(C22:C41)</f>
        <v>6</v>
      </c>
      <c r="D44" s="16">
        <f t="shared" si="32"/>
        <v>3</v>
      </c>
      <c r="E44" s="74">
        <f t="shared" si="32"/>
        <v>204</v>
      </c>
      <c r="F44" s="75">
        <f t="shared" si="32"/>
        <v>102</v>
      </c>
      <c r="G44" s="15">
        <f t="shared" si="32"/>
        <v>14</v>
      </c>
      <c r="H44" s="16">
        <f t="shared" si="32"/>
        <v>2</v>
      </c>
      <c r="I44" s="74">
        <f t="shared" si="32"/>
        <v>476</v>
      </c>
      <c r="J44" s="75">
        <f t="shared" si="32"/>
        <v>68</v>
      </c>
      <c r="K44" s="15">
        <f t="shared" si="32"/>
        <v>12</v>
      </c>
      <c r="L44" s="16">
        <f t="shared" si="32"/>
        <v>6</v>
      </c>
      <c r="M44" s="74">
        <f t="shared" si="32"/>
        <v>408</v>
      </c>
      <c r="N44" s="75">
        <f t="shared" si="32"/>
        <v>204</v>
      </c>
      <c r="O44" s="15">
        <f t="shared" si="32"/>
        <v>10</v>
      </c>
      <c r="P44" s="16">
        <f t="shared" si="32"/>
        <v>10</v>
      </c>
      <c r="Q44" s="74">
        <f t="shared" si="32"/>
        <v>320</v>
      </c>
      <c r="R44" s="75">
        <f t="shared" si="32"/>
        <v>320</v>
      </c>
      <c r="S44" s="77">
        <f t="shared" si="32"/>
        <v>42</v>
      </c>
      <c r="T44" s="74">
        <f t="shared" si="32"/>
        <v>21</v>
      </c>
      <c r="U44" s="74">
        <f t="shared" si="32"/>
        <v>1408</v>
      </c>
      <c r="V44" s="75">
        <f t="shared" si="32"/>
        <v>694</v>
      </c>
      <c r="W44" s="17"/>
      <c r="X44" s="17"/>
    </row>
    <row r="45" spans="1:24" ht="15" customHeight="1" thickTop="1" thickBot="1">
      <c r="A45" s="116" t="s">
        <v>19</v>
      </c>
      <c r="B45" s="117"/>
      <c r="C45" s="18">
        <f>C43+C44</f>
        <v>24</v>
      </c>
      <c r="D45" s="19">
        <f t="shared" ref="D45:V45" si="33">D43+D44</f>
        <v>5</v>
      </c>
      <c r="E45" s="19">
        <f t="shared" si="33"/>
        <v>816</v>
      </c>
      <c r="F45" s="20">
        <f t="shared" si="33"/>
        <v>170</v>
      </c>
      <c r="G45" s="18">
        <f t="shared" si="33"/>
        <v>28</v>
      </c>
      <c r="H45" s="19">
        <f t="shared" si="33"/>
        <v>2</v>
      </c>
      <c r="I45" s="19">
        <f t="shared" si="33"/>
        <v>952</v>
      </c>
      <c r="J45" s="20">
        <f t="shared" si="33"/>
        <v>68</v>
      </c>
      <c r="K45" s="18">
        <f t="shared" si="33"/>
        <v>22</v>
      </c>
      <c r="L45" s="19">
        <f t="shared" si="33"/>
        <v>6</v>
      </c>
      <c r="M45" s="19">
        <f t="shared" si="33"/>
        <v>748</v>
      </c>
      <c r="N45" s="20">
        <f t="shared" si="33"/>
        <v>204</v>
      </c>
      <c r="O45" s="18">
        <f t="shared" si="33"/>
        <v>20</v>
      </c>
      <c r="P45" s="19">
        <f t="shared" si="33"/>
        <v>10</v>
      </c>
      <c r="Q45" s="19">
        <f t="shared" si="33"/>
        <v>640</v>
      </c>
      <c r="R45" s="20">
        <f t="shared" si="33"/>
        <v>320</v>
      </c>
      <c r="S45" s="18">
        <f t="shared" si="33"/>
        <v>94</v>
      </c>
      <c r="T45" s="19">
        <f t="shared" si="33"/>
        <v>23</v>
      </c>
      <c r="U45" s="19">
        <f t="shared" si="33"/>
        <v>3156</v>
      </c>
      <c r="V45" s="20">
        <f t="shared" si="33"/>
        <v>762</v>
      </c>
      <c r="W45" s="21"/>
      <c r="X45" s="21"/>
    </row>
    <row r="46" spans="1:24" ht="15" customHeight="1" thickTop="1" thickBot="1">
      <c r="A46" s="118"/>
      <c r="B46" s="119"/>
      <c r="C46" s="85">
        <f>C45+D45</f>
        <v>29</v>
      </c>
      <c r="D46" s="86"/>
      <c r="E46" s="87">
        <f>E45+F45</f>
        <v>986</v>
      </c>
      <c r="F46" s="88"/>
      <c r="G46" s="85">
        <f>G45+H45</f>
        <v>30</v>
      </c>
      <c r="H46" s="86"/>
      <c r="I46" s="87">
        <f>I45+J45</f>
        <v>1020</v>
      </c>
      <c r="J46" s="88"/>
      <c r="K46" s="85">
        <f>K45+L45</f>
        <v>28</v>
      </c>
      <c r="L46" s="86"/>
      <c r="M46" s="87">
        <f>M45+N45</f>
        <v>952</v>
      </c>
      <c r="N46" s="88"/>
      <c r="O46" s="85">
        <f>O45+P45</f>
        <v>30</v>
      </c>
      <c r="P46" s="86"/>
      <c r="Q46" s="87">
        <f>Q45+R45</f>
        <v>960</v>
      </c>
      <c r="R46" s="88"/>
      <c r="S46" s="85">
        <f>S45+T45</f>
        <v>117</v>
      </c>
      <c r="T46" s="86"/>
      <c r="U46" s="87">
        <f>U45+V45</f>
        <v>3918</v>
      </c>
      <c r="V46" s="88"/>
      <c r="W46" s="21"/>
      <c r="X46" s="21"/>
    </row>
    <row r="47" spans="1:24" ht="15" customHeight="1" thickTop="1" thickBot="1">
      <c r="A47" s="82"/>
      <c r="B47" s="82"/>
      <c r="C47" s="84"/>
      <c r="D47" s="83"/>
      <c r="E47" s="84"/>
      <c r="F47" s="83"/>
      <c r="G47" s="84"/>
      <c r="H47" s="83"/>
      <c r="I47" s="84"/>
      <c r="J47" s="83"/>
      <c r="K47" s="84"/>
      <c r="L47" s="83"/>
      <c r="M47" s="84"/>
      <c r="N47" s="83"/>
      <c r="O47" s="84"/>
      <c r="P47" s="83"/>
      <c r="Q47" s="84"/>
      <c r="R47" s="83"/>
      <c r="S47" s="84"/>
      <c r="T47" s="83"/>
      <c r="U47" s="84"/>
      <c r="V47" s="83"/>
      <c r="W47" s="21"/>
      <c r="X47" s="21"/>
    </row>
    <row r="48" spans="1:24" ht="15" customHeight="1" thickTop="1">
      <c r="A48" s="82"/>
      <c r="B48" s="122" t="s">
        <v>57</v>
      </c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21"/>
      <c r="X48" s="21"/>
    </row>
    <row r="49" spans="1:24" ht="15" customHeight="1">
      <c r="A49" s="22"/>
      <c r="B49" s="49" t="s">
        <v>56</v>
      </c>
      <c r="C49" s="23"/>
      <c r="D49" s="23"/>
      <c r="E49" s="23"/>
      <c r="F49" s="23"/>
      <c r="G49" s="23"/>
      <c r="H49" s="23"/>
      <c r="I49" s="23"/>
      <c r="J49" s="50"/>
      <c r="K49" s="23"/>
      <c r="L49" s="23"/>
      <c r="M49" s="23"/>
      <c r="N49" s="23"/>
      <c r="O49" s="23"/>
      <c r="P49" s="23"/>
      <c r="Q49" s="23"/>
      <c r="R49" s="23"/>
      <c r="S49" s="23"/>
      <c r="T49" s="9"/>
      <c r="U49" s="23"/>
      <c r="V49" s="9"/>
      <c r="W49" s="9"/>
      <c r="X49" s="9"/>
    </row>
    <row r="50" spans="1:24" ht="31.9" customHeight="1">
      <c r="B50" s="109" t="s">
        <v>51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</row>
    <row r="51" spans="1:24" ht="15" customHeight="1">
      <c r="B51" s="49" t="s">
        <v>42</v>
      </c>
    </row>
    <row r="52" spans="1:24" ht="15" customHeight="1">
      <c r="B52" s="49" t="s">
        <v>43</v>
      </c>
    </row>
    <row r="53" spans="1:24" ht="15" customHeight="1">
      <c r="B53" s="50" t="s">
        <v>53</v>
      </c>
    </row>
    <row r="54" spans="1:24" ht="15" customHeight="1"/>
    <row r="55" spans="1:24" ht="15" customHeight="1"/>
    <row r="56" spans="1:24" ht="15" customHeight="1"/>
    <row r="57" spans="1:24" ht="15" customHeight="1"/>
  </sheetData>
  <mergeCells count="35">
    <mergeCell ref="B50:V50"/>
    <mergeCell ref="Q5:R5"/>
    <mergeCell ref="S5:T5"/>
    <mergeCell ref="U5:V5"/>
    <mergeCell ref="A6:B6"/>
    <mergeCell ref="A43:B43"/>
    <mergeCell ref="A44:B44"/>
    <mergeCell ref="A45:B46"/>
    <mergeCell ref="C46:D46"/>
    <mergeCell ref="A21:B21"/>
    <mergeCell ref="E46:F46"/>
    <mergeCell ref="G46:H46"/>
    <mergeCell ref="B48:V48"/>
    <mergeCell ref="I46:J46"/>
    <mergeCell ref="A1:G1"/>
    <mergeCell ref="A2:G2"/>
    <mergeCell ref="A4:B5"/>
    <mergeCell ref="C4:F4"/>
    <mergeCell ref="G4:J4"/>
    <mergeCell ref="K4:N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K46:L46"/>
    <mergeCell ref="O46:P46"/>
    <mergeCell ref="Q46:R46"/>
    <mergeCell ref="S46:T46"/>
    <mergeCell ref="U46:V46"/>
    <mergeCell ref="M46:N46"/>
  </mergeCells>
  <phoneticPr fontId="0" type="noConversion"/>
  <printOptions horizontalCentered="1" verticalCentered="1"/>
  <pageMargins left="0.2" right="0.2" top="0.2" bottom="0.2" header="0" footer="0"/>
  <pageSetup scale="78" orientation="landscape" horizontalDpi="300" verticalDpi="300" r:id="rId1"/>
  <headerFooter alignWithMargins="0"/>
  <ignoredErrors>
    <ignoredError sqref="R8 R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ФизТ</vt:lpstr>
      <vt:lpstr>ФизТ!Print_Area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Dijana Pesic</cp:lastModifiedBy>
  <cp:lastPrinted>2020-07-07T10:36:54Z</cp:lastPrinted>
  <dcterms:created xsi:type="dcterms:W3CDTF">2004-05-24T11:14:11Z</dcterms:created>
  <dcterms:modified xsi:type="dcterms:W3CDTF">2020-08-18T10:41:48Z</dcterms:modified>
</cp:coreProperties>
</file>