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Dc-srv1\Public_RPZ_BL\5. Odjeljenje PKF i OP\2. Vladimir Radojcic\ucenici sa smetnjama SŠ planovi 2020\planovi  2020 LOIF\"/>
    </mc:Choice>
  </mc:AlternateContent>
  <bookViews>
    <workbookView xWindow="0" yWindow="0" windowWidth="17610" windowHeight="9600"/>
  </bookViews>
  <sheets>
    <sheet name="III P" sheetId="13" r:id="rId1"/>
  </sheets>
  <definedNames>
    <definedName name="_xlnm.Print_Area" localSheetId="0">'III P'!$A$1:$R$29</definedName>
  </definedNames>
  <calcPr calcId="162913"/>
</workbook>
</file>

<file path=xl/calcChain.xml><?xml version="1.0" encoding="utf-8"?>
<calcChain xmlns="http://schemas.openxmlformats.org/spreadsheetml/2006/main">
  <c r="K22" i="13" l="1"/>
  <c r="G22" i="13"/>
  <c r="C22" i="13"/>
  <c r="O14" i="13"/>
  <c r="M14" i="13"/>
  <c r="E14" i="13"/>
  <c r="O13" i="13"/>
  <c r="M13" i="13"/>
  <c r="I13" i="13"/>
  <c r="E13" i="13"/>
  <c r="O12" i="13"/>
  <c r="M12" i="13"/>
  <c r="I12" i="13"/>
  <c r="E12" i="13"/>
  <c r="I10" i="13"/>
  <c r="I11" i="13"/>
  <c r="M9" i="13"/>
  <c r="M10" i="13"/>
  <c r="M11" i="13"/>
  <c r="O17" i="13"/>
  <c r="P17" i="13"/>
  <c r="R17" i="13" s="1"/>
  <c r="O18" i="13"/>
  <c r="P18" i="13"/>
  <c r="O19" i="13"/>
  <c r="Q19" i="13" s="1"/>
  <c r="P19" i="13"/>
  <c r="O20" i="13"/>
  <c r="Q20" i="13" s="1"/>
  <c r="P20" i="13"/>
  <c r="R20" i="13" s="1"/>
  <c r="O21" i="13"/>
  <c r="Q21" i="13" s="1"/>
  <c r="P21" i="13"/>
  <c r="R21" i="13" s="1"/>
  <c r="O8" i="13"/>
  <c r="P8" i="13"/>
  <c r="R8" i="13" s="1"/>
  <c r="O9" i="13"/>
  <c r="P9" i="13"/>
  <c r="R9" i="13" s="1"/>
  <c r="O10" i="13"/>
  <c r="Q10" i="13" s="1"/>
  <c r="P10" i="13"/>
  <c r="P11" i="13"/>
  <c r="R11" i="13" s="1"/>
  <c r="O7" i="13"/>
  <c r="E7" i="13"/>
  <c r="I7" i="13"/>
  <c r="M7" i="13"/>
  <c r="E8" i="13"/>
  <c r="I8" i="13"/>
  <c r="M8" i="13"/>
  <c r="E9" i="13"/>
  <c r="I9" i="13"/>
  <c r="E11" i="13"/>
  <c r="O16" i="13"/>
  <c r="E16" i="13"/>
  <c r="I16" i="13"/>
  <c r="M16" i="13"/>
  <c r="E17" i="13"/>
  <c r="I17" i="13"/>
  <c r="M17" i="13"/>
  <c r="E18" i="13"/>
  <c r="I18" i="13"/>
  <c r="M18" i="13"/>
  <c r="P7" i="13"/>
  <c r="R7" i="13" s="1"/>
  <c r="F10" i="13"/>
  <c r="J10" i="13"/>
  <c r="N10" i="13"/>
  <c r="P16" i="13"/>
  <c r="R16" i="13" s="1"/>
  <c r="F19" i="13"/>
  <c r="J19" i="13"/>
  <c r="N19" i="13"/>
  <c r="M19" i="13"/>
  <c r="M21" i="13"/>
  <c r="N7" i="13"/>
  <c r="N8" i="13"/>
  <c r="N9" i="13"/>
  <c r="N11" i="13"/>
  <c r="N16" i="13"/>
  <c r="N17" i="13"/>
  <c r="N18" i="13"/>
  <c r="N21" i="13"/>
  <c r="K23" i="13"/>
  <c r="L22" i="13"/>
  <c r="L23" i="13"/>
  <c r="I19" i="13"/>
  <c r="I21" i="13"/>
  <c r="J7" i="13"/>
  <c r="J8" i="13"/>
  <c r="J9" i="13"/>
  <c r="J11" i="13"/>
  <c r="J16" i="13"/>
  <c r="J17" i="13"/>
  <c r="J18" i="13"/>
  <c r="J21" i="13"/>
  <c r="G23" i="13"/>
  <c r="H22" i="13"/>
  <c r="H23" i="13"/>
  <c r="E10" i="13"/>
  <c r="E19" i="13"/>
  <c r="E21" i="13"/>
  <c r="F7" i="13"/>
  <c r="F8" i="13"/>
  <c r="F9" i="13"/>
  <c r="F11" i="13"/>
  <c r="F16" i="13"/>
  <c r="F17" i="13"/>
  <c r="F18" i="13"/>
  <c r="F21" i="13"/>
  <c r="C23" i="13"/>
  <c r="D22" i="13"/>
  <c r="D23" i="13"/>
  <c r="C24" i="13" l="1"/>
  <c r="O22" i="13"/>
  <c r="Q11" i="13"/>
  <c r="F22" i="13"/>
  <c r="J22" i="13"/>
  <c r="Q17" i="13"/>
  <c r="Q9" i="13"/>
  <c r="E23" i="13"/>
  <c r="Q16" i="13"/>
  <c r="K24" i="13"/>
  <c r="M23" i="13"/>
  <c r="R19" i="13"/>
  <c r="R18" i="13"/>
  <c r="J23" i="13"/>
  <c r="P23" i="13"/>
  <c r="Q7" i="13"/>
  <c r="F23" i="13"/>
  <c r="M22" i="13"/>
  <c r="M24" i="13" s="1"/>
  <c r="Q18" i="13"/>
  <c r="N23" i="13"/>
  <c r="L24" i="13"/>
  <c r="I22" i="13"/>
  <c r="O23" i="13"/>
  <c r="E22" i="13"/>
  <c r="D24" i="13"/>
  <c r="C25" i="13" s="1"/>
  <c r="P22" i="13"/>
  <c r="Q8" i="13"/>
  <c r="Q14" i="13"/>
  <c r="R10" i="13"/>
  <c r="R22" i="13" s="1"/>
  <c r="Q12" i="13"/>
  <c r="Q13" i="13"/>
  <c r="H24" i="13"/>
  <c r="I23" i="13"/>
  <c r="N22" i="13"/>
  <c r="G24" i="13"/>
  <c r="K25" i="13"/>
  <c r="N24" i="13" l="1"/>
  <c r="E24" i="13"/>
  <c r="O24" i="13"/>
  <c r="F24" i="13"/>
  <c r="R23" i="13"/>
  <c r="J24" i="13"/>
  <c r="G25" i="13"/>
  <c r="Q23" i="13"/>
  <c r="M25" i="13"/>
  <c r="E25" i="13"/>
  <c r="I24" i="13"/>
  <c r="P24" i="13"/>
  <c r="R24" i="13"/>
  <c r="Q22" i="13"/>
  <c r="O25" i="13" l="1"/>
  <c r="I25" i="13"/>
  <c r="Q24" i="13"/>
  <c r="Q25" i="13" s="1"/>
</calcChain>
</file>

<file path=xl/sharedStrings.xml><?xml version="1.0" encoding="utf-8"?>
<sst xmlns="http://schemas.openxmlformats.org/spreadsheetml/2006/main" count="70" uniqueCount="34">
  <si>
    <t>ПРЕДМЕТИ</t>
  </si>
  <si>
    <t>ПРВИ РАЗРЕД</t>
  </si>
  <si>
    <t>ДРУГИ РАЗРЕД</t>
  </si>
  <si>
    <t>ТРЕЋИ РАЗРЕД</t>
  </si>
  <si>
    <t>УКУПНО</t>
  </si>
  <si>
    <t>НЕД.</t>
  </si>
  <si>
    <t>ГОД.</t>
  </si>
  <si>
    <t>А: ОПШТЕОБРАЗОВНИ ПРЕДМЕТИ</t>
  </si>
  <si>
    <t>T</t>
  </si>
  <si>
    <t>В</t>
  </si>
  <si>
    <t>Српски језик</t>
  </si>
  <si>
    <t>Физичко васпитање</t>
  </si>
  <si>
    <t>Математика</t>
  </si>
  <si>
    <t>Б: СТРУЧНИ ПРЕДМЕТИ</t>
  </si>
  <si>
    <t>А: УКУПНО ОПШТЕОБРАЗОВНИ ПРЕДМЕТИ</t>
  </si>
  <si>
    <t>Б: УКУПНО СТРУЧНИ ПРЕДМЕТИ</t>
  </si>
  <si>
    <t>УКУПНО А+Б</t>
  </si>
  <si>
    <t>Информатика</t>
  </si>
  <si>
    <t>Струка: ПОЉОПРИВРЕДА И ПРЕРАДА ХРАНЕ</t>
  </si>
  <si>
    <t>Хигијена и контрола</t>
  </si>
  <si>
    <t>Прехрамбена технологија</t>
  </si>
  <si>
    <t>Машине и уређаји</t>
  </si>
  <si>
    <t>Практична настава</t>
  </si>
  <si>
    <t>Занимање: ПЕКАР</t>
  </si>
  <si>
    <t>*** До два часа седмично у складу са законом.</t>
  </si>
  <si>
    <t>**** Планиране Годишњим програмом рада школе у складу са законом.</t>
  </si>
  <si>
    <t>Остали облици наставе ***</t>
  </si>
  <si>
    <t xml:space="preserve">Демократија и људска права </t>
  </si>
  <si>
    <t>Култура религија*</t>
  </si>
  <si>
    <t>Вјеронаука*</t>
  </si>
  <si>
    <t>Етика*</t>
  </si>
  <si>
    <t>* Ученик бира између Вјеронауке и Културе религија у првом разреду. Ако је одабрао Вјеронауку изучава је три године. Ако није одабрао Вјеронауку онда у првом и другом разреду изучава Културу религија а у трећем Етику.</t>
  </si>
  <si>
    <t>Пројектна настава ****</t>
  </si>
  <si>
    <t xml:space="preserve">             Наставни план за ученике са лаким оштећењем интелектуалног функционисања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</si>
</sst>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left" vertical="center" wrapText="1"/>
      <protection locked="0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wrapText="1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1" fontId="2" fillId="0" borderId="28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" fontId="2" fillId="0" borderId="32" xfId="0" applyNumberFormat="1" applyFont="1" applyBorder="1" applyAlignment="1">
      <alignment horizontal="center" vertical="center"/>
    </xf>
    <xf numFmtId="0" fontId="2" fillId="0" borderId="0" xfId="0" applyFont="1" applyBorder="1"/>
    <xf numFmtId="0" fontId="1" fillId="0" borderId="33" xfId="0" applyFont="1" applyBorder="1" applyAlignment="1">
      <alignment horizontal="center" wrapText="1"/>
    </xf>
    <xf numFmtId="0" fontId="2" fillId="0" borderId="33" xfId="0" applyFont="1" applyBorder="1" applyAlignment="1">
      <alignment horizontal="left" vertical="center"/>
    </xf>
    <xf numFmtId="164" fontId="2" fillId="0" borderId="33" xfId="0" applyNumberFormat="1" applyFont="1" applyBorder="1" applyAlignment="1">
      <alignment horizontal="center" vertical="center" wrapText="1"/>
    </xf>
    <xf numFmtId="0" fontId="2" fillId="0" borderId="33" xfId="0" applyFont="1" applyBorder="1"/>
    <xf numFmtId="1" fontId="2" fillId="0" borderId="6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4" fillId="0" borderId="23" xfId="0" applyFont="1" applyBorder="1" applyAlignment="1" applyProtection="1">
      <alignment horizontal="left" vertical="center" wrapText="1"/>
      <protection locked="0"/>
    </xf>
    <xf numFmtId="1" fontId="2" fillId="0" borderId="34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" fontId="2" fillId="0" borderId="37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57" xfId="0" applyFont="1" applyBorder="1" applyAlignment="1" applyProtection="1">
      <alignment horizontal="left" vertical="center" wrapText="1"/>
      <protection locked="0"/>
    </xf>
    <xf numFmtId="0" fontId="7" fillId="0" borderId="57" xfId="0" applyFont="1" applyBorder="1" applyAlignment="1" applyProtection="1">
      <alignment horizontal="left" vertical="center" wrapText="1"/>
      <protection locked="0"/>
    </xf>
    <xf numFmtId="0" fontId="1" fillId="0" borderId="4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G35"/>
  <sheetViews>
    <sheetView tabSelected="1" workbookViewId="0">
      <selection activeCell="U27" sqref="U27"/>
    </sheetView>
  </sheetViews>
  <sheetFormatPr defaultColWidth="9.140625" defaultRowHeight="12.75" x14ac:dyDescent="0.2"/>
  <cols>
    <col min="1" max="1" width="3.42578125" style="1" customWidth="1"/>
    <col min="2" max="2" width="38" style="1" customWidth="1"/>
    <col min="3" max="15" width="4.42578125" style="1" customWidth="1"/>
    <col min="16" max="16" width="4.42578125" style="2" customWidth="1"/>
    <col min="17" max="17" width="4.42578125" style="1" customWidth="1"/>
    <col min="18" max="18" width="4.42578125" style="2" customWidth="1"/>
    <col min="19" max="20" width="6.140625" style="2" customWidth="1"/>
    <col min="21" max="21" width="26.85546875" style="1" customWidth="1"/>
    <col min="22" max="16384" width="9.140625" style="1"/>
  </cols>
  <sheetData>
    <row r="1" spans="1:20" s="79" customFormat="1" ht="21.75" customHeight="1" x14ac:dyDescent="0.25">
      <c r="A1" s="81" t="s">
        <v>18</v>
      </c>
      <c r="B1" s="82"/>
      <c r="C1" s="82"/>
      <c r="D1" s="82"/>
      <c r="E1" s="82"/>
      <c r="F1" s="82"/>
      <c r="G1" s="82"/>
      <c r="P1" s="80"/>
      <c r="R1" s="80"/>
      <c r="S1" s="80"/>
      <c r="T1" s="80"/>
    </row>
    <row r="2" spans="1:20" s="79" customFormat="1" ht="24" customHeight="1" x14ac:dyDescent="0.25">
      <c r="A2" s="98" t="s">
        <v>23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80"/>
      <c r="S2" s="80"/>
      <c r="T2" s="80"/>
    </row>
    <row r="3" spans="1:20" ht="26.25" customHeight="1" thickBot="1" x14ac:dyDescent="0.25">
      <c r="A3" s="51"/>
      <c r="B3" s="116" t="s">
        <v>33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spans="1:20" ht="15" customHeight="1" thickTop="1" x14ac:dyDescent="0.2">
      <c r="A4" s="83" t="s">
        <v>0</v>
      </c>
      <c r="B4" s="84"/>
      <c r="C4" s="87" t="s">
        <v>1</v>
      </c>
      <c r="D4" s="88"/>
      <c r="E4" s="88"/>
      <c r="F4" s="89"/>
      <c r="G4" s="90" t="s">
        <v>2</v>
      </c>
      <c r="H4" s="88"/>
      <c r="I4" s="88"/>
      <c r="J4" s="88"/>
      <c r="K4" s="87" t="s">
        <v>3</v>
      </c>
      <c r="L4" s="88"/>
      <c r="M4" s="88"/>
      <c r="N4" s="89"/>
      <c r="O4" s="91" t="s">
        <v>4</v>
      </c>
      <c r="P4" s="92"/>
      <c r="Q4" s="92"/>
      <c r="R4" s="93"/>
      <c r="S4" s="4"/>
      <c r="T4" s="4"/>
    </row>
    <row r="5" spans="1:20" ht="15" customHeight="1" x14ac:dyDescent="0.2">
      <c r="A5" s="85"/>
      <c r="B5" s="86"/>
      <c r="C5" s="94" t="s">
        <v>5</v>
      </c>
      <c r="D5" s="95"/>
      <c r="E5" s="96" t="s">
        <v>6</v>
      </c>
      <c r="F5" s="97"/>
      <c r="G5" s="99" t="s">
        <v>5</v>
      </c>
      <c r="H5" s="95"/>
      <c r="I5" s="96" t="s">
        <v>6</v>
      </c>
      <c r="J5" s="99"/>
      <c r="K5" s="94" t="s">
        <v>5</v>
      </c>
      <c r="L5" s="95"/>
      <c r="M5" s="96" t="s">
        <v>6</v>
      </c>
      <c r="N5" s="97"/>
      <c r="O5" s="94" t="s">
        <v>5</v>
      </c>
      <c r="P5" s="95"/>
      <c r="Q5" s="96" t="s">
        <v>6</v>
      </c>
      <c r="R5" s="97"/>
      <c r="S5" s="4"/>
      <c r="T5" s="4"/>
    </row>
    <row r="6" spans="1:20" ht="15" customHeight="1" thickBot="1" x14ac:dyDescent="0.25">
      <c r="A6" s="100" t="s">
        <v>7</v>
      </c>
      <c r="B6" s="101"/>
      <c r="C6" s="5" t="s">
        <v>8</v>
      </c>
      <c r="D6" s="6" t="s">
        <v>9</v>
      </c>
      <c r="E6" s="6" t="s">
        <v>8</v>
      </c>
      <c r="F6" s="7" t="s">
        <v>9</v>
      </c>
      <c r="G6" s="8" t="s">
        <v>8</v>
      </c>
      <c r="H6" s="6" t="s">
        <v>9</v>
      </c>
      <c r="I6" s="6" t="s">
        <v>8</v>
      </c>
      <c r="J6" s="3" t="s">
        <v>9</v>
      </c>
      <c r="K6" s="5" t="s">
        <v>8</v>
      </c>
      <c r="L6" s="6" t="s">
        <v>9</v>
      </c>
      <c r="M6" s="6" t="s">
        <v>8</v>
      </c>
      <c r="N6" s="7" t="s">
        <v>9</v>
      </c>
      <c r="O6" s="66" t="s">
        <v>8</v>
      </c>
      <c r="P6" s="67" t="s">
        <v>9</v>
      </c>
      <c r="Q6" s="67" t="s">
        <v>8</v>
      </c>
      <c r="R6" s="68" t="s">
        <v>9</v>
      </c>
      <c r="S6" s="4"/>
      <c r="T6" s="4"/>
    </row>
    <row r="7" spans="1:20" ht="15" customHeight="1" x14ac:dyDescent="0.2">
      <c r="A7" s="52">
        <v>1</v>
      </c>
      <c r="B7" s="30" t="s">
        <v>10</v>
      </c>
      <c r="C7" s="31">
        <v>2</v>
      </c>
      <c r="D7" s="32"/>
      <c r="E7" s="25">
        <f>IF(C7&gt;0,C7*34, " ")</f>
        <v>68</v>
      </c>
      <c r="F7" s="26" t="str">
        <f>IF(D7&gt;0,D7*34, " ")</f>
        <v xml:space="preserve"> </v>
      </c>
      <c r="G7" s="37">
        <v>2</v>
      </c>
      <c r="H7" s="32"/>
      <c r="I7" s="25">
        <f>IF(G7&gt;0,G7*34, " ")</f>
        <v>68</v>
      </c>
      <c r="J7" s="26" t="str">
        <f>IF(H7&gt;0,H7*34, " ")</f>
        <v xml:space="preserve"> </v>
      </c>
      <c r="K7" s="31">
        <v>2</v>
      </c>
      <c r="L7" s="32"/>
      <c r="M7" s="25">
        <f>IF(K7&gt;0,K7*32, " ")</f>
        <v>64</v>
      </c>
      <c r="N7" s="26" t="str">
        <f>IF(L7&gt;0,L7*32, " ")</f>
        <v xml:space="preserve"> </v>
      </c>
      <c r="O7" s="69">
        <f>IF(C7+G7+K7&gt;0,C7+G7+K7, " ")</f>
        <v>6</v>
      </c>
      <c r="P7" s="29" t="str">
        <f>IF(D7+H7+L7&gt;0, D7+H7+L7, " ")</f>
        <v xml:space="preserve"> </v>
      </c>
      <c r="Q7" s="29">
        <f>IF(O7&lt;&gt;" ", (IF(E7&lt;&gt;" ", E7, 0)+IF(I7&lt;&gt;" ", I7, 0)+IF(M7&lt;&gt;" ", M7, 0)), " ")</f>
        <v>200</v>
      </c>
      <c r="R7" s="47" t="str">
        <f>IF(P7&lt;&gt;" ", (IF(F7&lt;&gt;" ", F7, 0)+IF(J7&lt;&gt;" ", J7, 0)+IF(N7&lt;&gt;" ", N7, 0)), " ")</f>
        <v xml:space="preserve"> </v>
      </c>
      <c r="S7" s="9"/>
      <c r="T7" s="9"/>
    </row>
    <row r="8" spans="1:20" ht="15" customHeight="1" x14ac:dyDescent="0.2">
      <c r="A8" s="52">
        <v>2</v>
      </c>
      <c r="B8" s="33" t="s">
        <v>11</v>
      </c>
      <c r="C8" s="34">
        <v>2</v>
      </c>
      <c r="D8" s="35"/>
      <c r="E8" s="27">
        <f t="shared" ref="E8:F11" si="0">IF(C8&gt;0,C8*34, " ")</f>
        <v>68</v>
      </c>
      <c r="F8" s="28" t="str">
        <f t="shared" si="0"/>
        <v xml:space="preserve"> </v>
      </c>
      <c r="G8" s="35">
        <v>2</v>
      </c>
      <c r="H8" s="35"/>
      <c r="I8" s="27">
        <f t="shared" ref="I8:J11" si="1">IF(G8&gt;0,G8*34, " ")</f>
        <v>68</v>
      </c>
      <c r="J8" s="28" t="str">
        <f t="shared" si="1"/>
        <v xml:space="preserve"> </v>
      </c>
      <c r="K8" s="34">
        <v>2</v>
      </c>
      <c r="L8" s="35"/>
      <c r="M8" s="27">
        <f t="shared" ref="M8:N11" si="2">IF(K8&gt;0,K8*32, " ")</f>
        <v>64</v>
      </c>
      <c r="N8" s="28" t="str">
        <f t="shared" si="2"/>
        <v xml:space="preserve"> </v>
      </c>
      <c r="O8" s="70">
        <f t="shared" ref="O8:O10" si="3">IF(C8+G8+K8&gt;0,C8+G8+K8, " ")</f>
        <v>6</v>
      </c>
      <c r="P8" s="27" t="str">
        <f t="shared" ref="P8:P11" si="4">IF(D8+H8+L8&gt;0, D8+H8+L8, " ")</f>
        <v xml:space="preserve"> </v>
      </c>
      <c r="Q8" s="27">
        <f t="shared" ref="Q8:Q11" si="5">IF(O8&lt;&gt;" ", (IF(E8&lt;&gt;" ", E8, 0)+IF(I8&lt;&gt;" ", I8, 0)+IF(M8&lt;&gt;" ", M8, 0)), " ")</f>
        <v>200</v>
      </c>
      <c r="R8" s="28" t="str">
        <f t="shared" ref="R8:R11" si="6">IF(P8&lt;&gt;" ", (IF(F8&lt;&gt;" ", F8, 0)+IF(J8&lt;&gt;" ", J8, 0)+IF(N8&lt;&gt;" ", N8, 0)), " ")</f>
        <v xml:space="preserve"> </v>
      </c>
      <c r="S8" s="9"/>
      <c r="T8" s="9"/>
    </row>
    <row r="9" spans="1:20" ht="15" customHeight="1" x14ac:dyDescent="0.2">
      <c r="A9" s="52">
        <v>3</v>
      </c>
      <c r="B9" s="36" t="s">
        <v>12</v>
      </c>
      <c r="C9" s="34">
        <v>2</v>
      </c>
      <c r="D9" s="35"/>
      <c r="E9" s="27">
        <f t="shared" si="0"/>
        <v>68</v>
      </c>
      <c r="F9" s="28" t="str">
        <f t="shared" si="0"/>
        <v xml:space="preserve"> </v>
      </c>
      <c r="G9" s="35">
        <v>2</v>
      </c>
      <c r="H9" s="35"/>
      <c r="I9" s="27">
        <f t="shared" si="1"/>
        <v>68</v>
      </c>
      <c r="J9" s="28" t="str">
        <f t="shared" si="1"/>
        <v xml:space="preserve"> </v>
      </c>
      <c r="K9" s="34">
        <v>2</v>
      </c>
      <c r="L9" s="35"/>
      <c r="M9" s="27">
        <f t="shared" si="2"/>
        <v>64</v>
      </c>
      <c r="N9" s="28" t="str">
        <f t="shared" si="2"/>
        <v xml:space="preserve"> </v>
      </c>
      <c r="O9" s="70">
        <f t="shared" si="3"/>
        <v>6</v>
      </c>
      <c r="P9" s="27" t="str">
        <f t="shared" si="4"/>
        <v xml:space="preserve"> </v>
      </c>
      <c r="Q9" s="27">
        <f t="shared" si="5"/>
        <v>200</v>
      </c>
      <c r="R9" s="28" t="str">
        <f t="shared" si="6"/>
        <v xml:space="preserve"> </v>
      </c>
      <c r="S9" s="9"/>
      <c r="T9" s="9"/>
    </row>
    <row r="10" spans="1:20" ht="15" customHeight="1" x14ac:dyDescent="0.2">
      <c r="A10" s="52">
        <v>4</v>
      </c>
      <c r="B10" s="36" t="s">
        <v>17</v>
      </c>
      <c r="C10" s="34"/>
      <c r="D10" s="35">
        <v>2</v>
      </c>
      <c r="E10" s="27" t="str">
        <f t="shared" si="0"/>
        <v xml:space="preserve"> </v>
      </c>
      <c r="F10" s="28">
        <f t="shared" si="0"/>
        <v>68</v>
      </c>
      <c r="G10" s="35"/>
      <c r="H10" s="35"/>
      <c r="I10" s="27" t="str">
        <f t="shared" si="1"/>
        <v xml:space="preserve"> </v>
      </c>
      <c r="J10" s="28" t="str">
        <f t="shared" si="1"/>
        <v xml:space="preserve"> </v>
      </c>
      <c r="K10" s="34"/>
      <c r="L10" s="35"/>
      <c r="M10" s="27" t="str">
        <f t="shared" si="2"/>
        <v xml:space="preserve"> </v>
      </c>
      <c r="N10" s="28" t="str">
        <f t="shared" si="2"/>
        <v xml:space="preserve"> </v>
      </c>
      <c r="O10" s="70" t="str">
        <f t="shared" si="3"/>
        <v xml:space="preserve"> </v>
      </c>
      <c r="P10" s="27">
        <f t="shared" si="4"/>
        <v>2</v>
      </c>
      <c r="Q10" s="27" t="str">
        <f t="shared" si="5"/>
        <v xml:space="preserve"> </v>
      </c>
      <c r="R10" s="28">
        <f t="shared" si="6"/>
        <v>68</v>
      </c>
      <c r="S10" s="9"/>
      <c r="T10" s="9"/>
    </row>
    <row r="11" spans="1:20" ht="15" customHeight="1" x14ac:dyDescent="0.2">
      <c r="A11" s="52">
        <v>5</v>
      </c>
      <c r="B11" s="33" t="s">
        <v>27</v>
      </c>
      <c r="C11" s="34"/>
      <c r="D11" s="35"/>
      <c r="E11" s="27" t="str">
        <f t="shared" si="0"/>
        <v xml:space="preserve"> </v>
      </c>
      <c r="F11" s="28" t="str">
        <f t="shared" si="0"/>
        <v xml:space="preserve"> </v>
      </c>
      <c r="G11" s="35"/>
      <c r="H11" s="35"/>
      <c r="I11" s="27" t="str">
        <f t="shared" si="1"/>
        <v xml:space="preserve"> </v>
      </c>
      <c r="J11" s="28" t="str">
        <f t="shared" si="1"/>
        <v xml:space="preserve"> </v>
      </c>
      <c r="K11" s="34">
        <v>2</v>
      </c>
      <c r="L11" s="35"/>
      <c r="M11" s="27">
        <f t="shared" si="2"/>
        <v>64</v>
      </c>
      <c r="N11" s="28" t="str">
        <f t="shared" si="2"/>
        <v xml:space="preserve"> </v>
      </c>
      <c r="O11" s="70">
        <v>2</v>
      </c>
      <c r="P11" s="27" t="str">
        <f t="shared" si="4"/>
        <v xml:space="preserve"> </v>
      </c>
      <c r="Q11" s="27">
        <f t="shared" si="5"/>
        <v>64</v>
      </c>
      <c r="R11" s="28" t="str">
        <f t="shared" si="6"/>
        <v xml:space="preserve"> </v>
      </c>
      <c r="S11" s="9"/>
      <c r="T11" s="9"/>
    </row>
    <row r="12" spans="1:20" ht="15" customHeight="1" x14ac:dyDescent="0.2">
      <c r="A12" s="52">
        <v>6</v>
      </c>
      <c r="B12" s="45" t="s">
        <v>29</v>
      </c>
      <c r="C12" s="34">
        <v>1</v>
      </c>
      <c r="D12" s="35"/>
      <c r="E12" s="27">
        <f t="shared" ref="E12:E13" si="7">IF(C12&gt;0,C12*34, " ")</f>
        <v>34</v>
      </c>
      <c r="F12" s="28"/>
      <c r="G12" s="35">
        <v>1</v>
      </c>
      <c r="H12" s="35"/>
      <c r="I12" s="27">
        <f t="shared" ref="I12:I13" si="8">IF(G12&gt;0,G12*34, " ")</f>
        <v>34</v>
      </c>
      <c r="J12" s="28"/>
      <c r="K12" s="38">
        <v>1</v>
      </c>
      <c r="L12" s="35"/>
      <c r="M12" s="27">
        <f t="shared" ref="M12:M14" si="9">IF(K12&gt;0,K12*32, " ")</f>
        <v>32</v>
      </c>
      <c r="N12" s="28"/>
      <c r="O12" s="75">
        <f t="shared" ref="O12:O14" si="10">IF(C12+G12+K12&gt;0,C12+G12+K12, " ")</f>
        <v>3</v>
      </c>
      <c r="P12" s="29"/>
      <c r="Q12" s="29">
        <f t="shared" ref="Q12:Q14" si="11">IF(O12&lt;&gt;" ", (IF(E12&lt;&gt;" ", E12, 0)+IF(I12&lt;&gt;" ", I12, 0)+IF(M12&lt;&gt;" ", M12, 0)), " ")</f>
        <v>100</v>
      </c>
      <c r="R12" s="54"/>
      <c r="S12" s="9"/>
      <c r="T12" s="9"/>
    </row>
    <row r="13" spans="1:20" ht="15" customHeight="1" x14ac:dyDescent="0.2">
      <c r="A13" s="52">
        <v>7</v>
      </c>
      <c r="B13" s="62" t="s">
        <v>28</v>
      </c>
      <c r="C13" s="34">
        <v>1</v>
      </c>
      <c r="D13" s="35"/>
      <c r="E13" s="27">
        <f t="shared" si="7"/>
        <v>34</v>
      </c>
      <c r="F13" s="28"/>
      <c r="G13" s="35">
        <v>1</v>
      </c>
      <c r="H13" s="35"/>
      <c r="I13" s="27">
        <f t="shared" si="8"/>
        <v>34</v>
      </c>
      <c r="J13" s="28"/>
      <c r="K13" s="38"/>
      <c r="L13" s="35"/>
      <c r="M13" s="27" t="str">
        <f t="shared" si="9"/>
        <v xml:space="preserve"> </v>
      </c>
      <c r="N13" s="28"/>
      <c r="O13" s="74">
        <f t="shared" si="10"/>
        <v>2</v>
      </c>
      <c r="P13" s="27"/>
      <c r="Q13" s="27">
        <f t="shared" si="11"/>
        <v>68</v>
      </c>
      <c r="R13" s="28"/>
      <c r="S13" s="9"/>
      <c r="T13" s="9"/>
    </row>
    <row r="14" spans="1:20" ht="15" customHeight="1" thickBot="1" x14ac:dyDescent="0.25">
      <c r="A14" s="52">
        <v>8</v>
      </c>
      <c r="B14" s="33" t="s">
        <v>30</v>
      </c>
      <c r="C14" s="34"/>
      <c r="D14" s="35"/>
      <c r="E14" s="27" t="str">
        <f>IF(C14&gt;0,C14*34, " ")</f>
        <v xml:space="preserve"> </v>
      </c>
      <c r="F14" s="28"/>
      <c r="G14" s="35"/>
      <c r="H14" s="35"/>
      <c r="I14" s="27"/>
      <c r="J14" s="28"/>
      <c r="K14" s="38">
        <v>1</v>
      </c>
      <c r="L14" s="35"/>
      <c r="M14" s="27">
        <f t="shared" si="9"/>
        <v>32</v>
      </c>
      <c r="N14" s="28"/>
      <c r="O14" s="74">
        <f t="shared" si="10"/>
        <v>1</v>
      </c>
      <c r="P14" s="64"/>
      <c r="Q14" s="27">
        <f t="shared" si="11"/>
        <v>32</v>
      </c>
      <c r="R14" s="65"/>
      <c r="S14" s="9"/>
      <c r="T14" s="9"/>
    </row>
    <row r="15" spans="1:20" ht="15" customHeight="1" thickBot="1" x14ac:dyDescent="0.25">
      <c r="A15" s="102" t="s">
        <v>13</v>
      </c>
      <c r="B15" s="103"/>
      <c r="C15" s="10" t="s">
        <v>8</v>
      </c>
      <c r="D15" s="11" t="s">
        <v>9</v>
      </c>
      <c r="E15" s="11" t="s">
        <v>8</v>
      </c>
      <c r="F15" s="12" t="s">
        <v>9</v>
      </c>
      <c r="G15" s="13" t="s">
        <v>8</v>
      </c>
      <c r="H15" s="11" t="s">
        <v>9</v>
      </c>
      <c r="I15" s="11" t="s">
        <v>8</v>
      </c>
      <c r="J15" s="14" t="s">
        <v>9</v>
      </c>
      <c r="K15" s="10" t="s">
        <v>8</v>
      </c>
      <c r="L15" s="11" t="s">
        <v>9</v>
      </c>
      <c r="M15" s="11" t="s">
        <v>8</v>
      </c>
      <c r="N15" s="12" t="s">
        <v>9</v>
      </c>
      <c r="O15" s="13" t="s">
        <v>8</v>
      </c>
      <c r="P15" s="11" t="s">
        <v>9</v>
      </c>
      <c r="Q15" s="11" t="s">
        <v>8</v>
      </c>
      <c r="R15" s="12" t="s">
        <v>9</v>
      </c>
      <c r="S15" s="9"/>
      <c r="T15" s="9"/>
    </row>
    <row r="16" spans="1:20" ht="15" customHeight="1" x14ac:dyDescent="0.2">
      <c r="A16" s="52">
        <v>1</v>
      </c>
      <c r="B16" s="30" t="s">
        <v>19</v>
      </c>
      <c r="C16" s="39">
        <v>2</v>
      </c>
      <c r="D16" s="40"/>
      <c r="E16" s="25">
        <f>IF(C16&gt;0,C16*34, " ")</f>
        <v>68</v>
      </c>
      <c r="F16" s="26" t="str">
        <f>IF(D16&gt;0,D16*34, " ")</f>
        <v xml:space="preserve"> </v>
      </c>
      <c r="G16" s="40">
        <v>2</v>
      </c>
      <c r="H16" s="40"/>
      <c r="I16" s="25">
        <f>IF(G16&gt;0,G16*34, " ")</f>
        <v>68</v>
      </c>
      <c r="J16" s="26" t="str">
        <f>IF(H16&gt;0,H16*34, " ")</f>
        <v xml:space="preserve"> </v>
      </c>
      <c r="K16" s="43"/>
      <c r="L16" s="44"/>
      <c r="M16" s="25" t="str">
        <f>IF(K16&gt;0,K16*32, " ")</f>
        <v xml:space="preserve"> </v>
      </c>
      <c r="N16" s="26" t="str">
        <f>IF(L16&gt;0,L16*32, " ")</f>
        <v xml:space="preserve"> </v>
      </c>
      <c r="O16" s="69">
        <f>IF(C16+G16+K16&gt;0,C16+G16+K16, " ")</f>
        <v>4</v>
      </c>
      <c r="P16" s="29" t="str">
        <f>IF(D16+H16+L16&gt;0, D16+H16+L16, " ")</f>
        <v xml:space="preserve"> </v>
      </c>
      <c r="Q16" s="29">
        <f>IF(O16&lt;&gt;" ", (IF(E16&lt;&gt;" ", E16, 0)+IF(I16&lt;&gt;" ", I16, 0)+IF(M16&lt;&gt;" ", M16, 0)), " ")</f>
        <v>136</v>
      </c>
      <c r="R16" s="54" t="str">
        <f>IF(P16&lt;&gt;" ", (IF(F16&lt;&gt;" ", F16, 0)+IF(J16&lt;&gt;" ", J16, 0)+IF(N16&lt;&gt;" ", N16, 0)), " ")</f>
        <v xml:space="preserve"> </v>
      </c>
      <c r="S16" s="9"/>
      <c r="T16" s="9"/>
    </row>
    <row r="17" spans="1:33" ht="15" customHeight="1" x14ac:dyDescent="0.2">
      <c r="A17" s="53">
        <v>2</v>
      </c>
      <c r="B17" s="33" t="s">
        <v>21</v>
      </c>
      <c r="C17" s="41">
        <v>2</v>
      </c>
      <c r="D17" s="42"/>
      <c r="E17" s="27">
        <f t="shared" ref="E17:F21" si="12">IF(C17&gt;0,C17*34, " ")</f>
        <v>68</v>
      </c>
      <c r="F17" s="28" t="str">
        <f t="shared" si="12"/>
        <v xml:space="preserve"> </v>
      </c>
      <c r="G17" s="42"/>
      <c r="H17" s="42"/>
      <c r="I17" s="27" t="str">
        <f t="shared" ref="I17:J21" si="13">IF(G17&gt;0,G17*34, " ")</f>
        <v xml:space="preserve"> </v>
      </c>
      <c r="J17" s="28" t="str">
        <f t="shared" si="13"/>
        <v xml:space="preserve"> </v>
      </c>
      <c r="K17" s="41"/>
      <c r="L17" s="42"/>
      <c r="M17" s="27" t="str">
        <f t="shared" ref="M17:N21" si="14">IF(K17&gt;0,K17*32, " ")</f>
        <v xml:space="preserve"> </v>
      </c>
      <c r="N17" s="28" t="str">
        <f t="shared" si="14"/>
        <v xml:space="preserve"> </v>
      </c>
      <c r="O17" s="70">
        <f t="shared" ref="O17:O21" si="15">IF(C17+G17+K17&gt;0,C17+G17+K17, " ")</f>
        <v>2</v>
      </c>
      <c r="P17" s="27" t="str">
        <f t="shared" ref="P17:P21" si="16">IF(D17+H17+L17&gt;0, D17+H17+L17, " ")</f>
        <v xml:space="preserve"> </v>
      </c>
      <c r="Q17" s="27">
        <f t="shared" ref="Q17:Q21" si="17">IF(O17&lt;&gt;" ", (IF(E17&lt;&gt;" ", E17, 0)+IF(I17&lt;&gt;" ", I17, 0)+IF(M17&lt;&gt;" ", M17, 0)), " ")</f>
        <v>68</v>
      </c>
      <c r="R17" s="28" t="str">
        <f t="shared" ref="R17:R21" si="18">IF(P17&lt;&gt;" ", (IF(F17&lt;&gt;" ", F17, 0)+IF(J17&lt;&gt;" ", J17, 0)+IF(N17&lt;&gt;" ", N17, 0)), " ")</f>
        <v xml:space="preserve"> </v>
      </c>
      <c r="S17" s="9"/>
      <c r="T17" s="9"/>
    </row>
    <row r="18" spans="1:33" ht="15" customHeight="1" x14ac:dyDescent="0.2">
      <c r="A18" s="53">
        <v>3</v>
      </c>
      <c r="B18" s="33" t="s">
        <v>20</v>
      </c>
      <c r="C18" s="41">
        <v>2</v>
      </c>
      <c r="D18" s="42"/>
      <c r="E18" s="27">
        <f t="shared" si="12"/>
        <v>68</v>
      </c>
      <c r="F18" s="28" t="str">
        <f t="shared" si="12"/>
        <v xml:space="preserve"> </v>
      </c>
      <c r="G18" s="42">
        <v>4</v>
      </c>
      <c r="H18" s="42"/>
      <c r="I18" s="27">
        <f t="shared" si="13"/>
        <v>136</v>
      </c>
      <c r="J18" s="28" t="str">
        <f t="shared" si="13"/>
        <v xml:space="preserve"> </v>
      </c>
      <c r="K18" s="41">
        <v>4</v>
      </c>
      <c r="L18" s="42"/>
      <c r="M18" s="27">
        <f t="shared" si="14"/>
        <v>128</v>
      </c>
      <c r="N18" s="28" t="str">
        <f t="shared" si="14"/>
        <v xml:space="preserve"> </v>
      </c>
      <c r="O18" s="70">
        <f t="shared" si="15"/>
        <v>10</v>
      </c>
      <c r="P18" s="27" t="str">
        <f t="shared" si="16"/>
        <v xml:space="preserve"> </v>
      </c>
      <c r="Q18" s="27">
        <f t="shared" si="17"/>
        <v>332</v>
      </c>
      <c r="R18" s="28" t="str">
        <f t="shared" si="18"/>
        <v xml:space="preserve"> </v>
      </c>
      <c r="S18" s="9"/>
      <c r="T18" s="9"/>
    </row>
    <row r="19" spans="1:33" ht="15" customHeight="1" x14ac:dyDescent="0.2">
      <c r="A19" s="53">
        <v>4</v>
      </c>
      <c r="B19" s="33" t="s">
        <v>22</v>
      </c>
      <c r="C19" s="41"/>
      <c r="D19" s="42">
        <v>15</v>
      </c>
      <c r="E19" s="27" t="str">
        <f t="shared" si="12"/>
        <v xml:space="preserve"> </v>
      </c>
      <c r="F19" s="28">
        <f t="shared" si="12"/>
        <v>510</v>
      </c>
      <c r="G19" s="42"/>
      <c r="H19" s="42">
        <v>17</v>
      </c>
      <c r="I19" s="27" t="str">
        <f t="shared" si="13"/>
        <v xml:space="preserve"> </v>
      </c>
      <c r="J19" s="28">
        <f t="shared" si="13"/>
        <v>578</v>
      </c>
      <c r="K19" s="41"/>
      <c r="L19" s="42">
        <v>17</v>
      </c>
      <c r="M19" s="27" t="str">
        <f t="shared" si="14"/>
        <v xml:space="preserve"> </v>
      </c>
      <c r="N19" s="28">
        <f t="shared" si="14"/>
        <v>544</v>
      </c>
      <c r="O19" s="70" t="str">
        <f t="shared" si="15"/>
        <v xml:space="preserve"> </v>
      </c>
      <c r="P19" s="27">
        <f t="shared" si="16"/>
        <v>49</v>
      </c>
      <c r="Q19" s="27" t="str">
        <f t="shared" si="17"/>
        <v xml:space="preserve"> </v>
      </c>
      <c r="R19" s="28">
        <f t="shared" si="18"/>
        <v>1632</v>
      </c>
      <c r="S19" s="9"/>
      <c r="T19" s="9"/>
    </row>
    <row r="20" spans="1:33" ht="15" customHeight="1" x14ac:dyDescent="0.2">
      <c r="A20" s="53"/>
      <c r="B20" s="33" t="s">
        <v>26</v>
      </c>
      <c r="C20" s="41"/>
      <c r="D20" s="42"/>
      <c r="E20" s="27"/>
      <c r="F20" s="28"/>
      <c r="G20" s="42"/>
      <c r="H20" s="42"/>
      <c r="I20" s="27"/>
      <c r="J20" s="28"/>
      <c r="K20" s="41"/>
      <c r="L20" s="42"/>
      <c r="M20" s="27"/>
      <c r="N20" s="28"/>
      <c r="O20" s="70" t="str">
        <f t="shared" si="15"/>
        <v xml:space="preserve"> </v>
      </c>
      <c r="P20" s="27" t="str">
        <f t="shared" si="16"/>
        <v xml:space="preserve"> </v>
      </c>
      <c r="Q20" s="27" t="str">
        <f t="shared" si="17"/>
        <v xml:space="preserve"> </v>
      </c>
      <c r="R20" s="28" t="str">
        <f t="shared" si="18"/>
        <v xml:space="preserve"> </v>
      </c>
      <c r="S20" s="9"/>
      <c r="T20" s="9"/>
    </row>
    <row r="21" spans="1:33" ht="15" customHeight="1" thickBot="1" x14ac:dyDescent="0.25">
      <c r="A21" s="53"/>
      <c r="B21" s="33" t="s">
        <v>32</v>
      </c>
      <c r="C21" s="41"/>
      <c r="D21" s="42"/>
      <c r="E21" s="27" t="str">
        <f t="shared" si="12"/>
        <v xml:space="preserve"> </v>
      </c>
      <c r="F21" s="28" t="str">
        <f t="shared" si="12"/>
        <v xml:space="preserve"> </v>
      </c>
      <c r="G21" s="42"/>
      <c r="H21" s="42"/>
      <c r="I21" s="27" t="str">
        <f t="shared" si="13"/>
        <v xml:space="preserve"> </v>
      </c>
      <c r="J21" s="28" t="str">
        <f t="shared" si="13"/>
        <v xml:space="preserve"> </v>
      </c>
      <c r="K21" s="41"/>
      <c r="L21" s="42"/>
      <c r="M21" s="27" t="str">
        <f t="shared" si="14"/>
        <v xml:space="preserve"> </v>
      </c>
      <c r="N21" s="49" t="str">
        <f t="shared" si="14"/>
        <v xml:space="preserve"> </v>
      </c>
      <c r="O21" s="71" t="str">
        <f t="shared" si="15"/>
        <v xml:space="preserve"> </v>
      </c>
      <c r="P21" s="48" t="str">
        <f t="shared" si="16"/>
        <v xml:space="preserve"> </v>
      </c>
      <c r="Q21" s="48" t="str">
        <f t="shared" si="17"/>
        <v xml:space="preserve"> </v>
      </c>
      <c r="R21" s="49" t="str">
        <f t="shared" si="18"/>
        <v xml:space="preserve"> </v>
      </c>
      <c r="S21" s="9"/>
      <c r="T21" s="9"/>
    </row>
    <row r="22" spans="1:33" ht="15" customHeight="1" thickBot="1" x14ac:dyDescent="0.25">
      <c r="A22" s="104" t="s">
        <v>14</v>
      </c>
      <c r="B22" s="105"/>
      <c r="C22" s="60">
        <f>SUM(C7:C12)</f>
        <v>7</v>
      </c>
      <c r="D22" s="15">
        <f>SUM(D7:D14)</f>
        <v>2</v>
      </c>
      <c r="E22" s="61">
        <f>SUM(E7:E12)</f>
        <v>238</v>
      </c>
      <c r="F22" s="16">
        <f>SUM(F7:F14)</f>
        <v>68</v>
      </c>
      <c r="G22" s="60">
        <f>SUM(G7:G12)</f>
        <v>7</v>
      </c>
      <c r="H22" s="15">
        <f>SUM(H7:H14)</f>
        <v>0</v>
      </c>
      <c r="I22" s="61">
        <f>SUM(I7:I12)</f>
        <v>238</v>
      </c>
      <c r="J22" s="16">
        <f>SUM(J7:J14)</f>
        <v>0</v>
      </c>
      <c r="K22" s="60">
        <f>SUM(K7:K12)</f>
        <v>9</v>
      </c>
      <c r="L22" s="15">
        <f>SUM(L7:L14)</f>
        <v>0</v>
      </c>
      <c r="M22" s="61">
        <f>SUM(M7:M12)</f>
        <v>288</v>
      </c>
      <c r="N22" s="16">
        <f>SUM(N7:N14)</f>
        <v>0</v>
      </c>
      <c r="O22" s="63">
        <f>SUM(O7:O12)</f>
        <v>23</v>
      </c>
      <c r="P22" s="72">
        <f>SUM(P7:P14)</f>
        <v>2</v>
      </c>
      <c r="Q22" s="64">
        <f>SUM(Q7:Q12)</f>
        <v>764</v>
      </c>
      <c r="R22" s="73">
        <f>SUM(R7:R14)</f>
        <v>68</v>
      </c>
      <c r="S22" s="9"/>
      <c r="T22" s="9"/>
    </row>
    <row r="23" spans="1:33" ht="15" customHeight="1" thickBot="1" x14ac:dyDescent="0.25">
      <c r="A23" s="106" t="s">
        <v>15</v>
      </c>
      <c r="B23" s="107"/>
      <c r="C23" s="17">
        <f t="shared" ref="C23:R23" si="19">SUM(C16:C21)</f>
        <v>6</v>
      </c>
      <c r="D23" s="18">
        <f t="shared" si="19"/>
        <v>15</v>
      </c>
      <c r="E23" s="18">
        <f t="shared" si="19"/>
        <v>204</v>
      </c>
      <c r="F23" s="19">
        <f t="shared" si="19"/>
        <v>510</v>
      </c>
      <c r="G23" s="17">
        <f t="shared" si="19"/>
        <v>6</v>
      </c>
      <c r="H23" s="18">
        <f t="shared" si="19"/>
        <v>17</v>
      </c>
      <c r="I23" s="18">
        <f t="shared" si="19"/>
        <v>204</v>
      </c>
      <c r="J23" s="19">
        <f t="shared" si="19"/>
        <v>578</v>
      </c>
      <c r="K23" s="17">
        <f t="shared" si="19"/>
        <v>4</v>
      </c>
      <c r="L23" s="18">
        <f t="shared" si="19"/>
        <v>17</v>
      </c>
      <c r="M23" s="18">
        <f t="shared" si="19"/>
        <v>128</v>
      </c>
      <c r="N23" s="19">
        <f t="shared" si="19"/>
        <v>544</v>
      </c>
      <c r="O23" s="17">
        <f t="shared" si="19"/>
        <v>16</v>
      </c>
      <c r="P23" s="18">
        <f t="shared" si="19"/>
        <v>49</v>
      </c>
      <c r="Q23" s="18">
        <f t="shared" si="19"/>
        <v>536</v>
      </c>
      <c r="R23" s="19">
        <f t="shared" si="19"/>
        <v>1632</v>
      </c>
      <c r="S23" s="9"/>
      <c r="T23" s="9"/>
    </row>
    <row r="24" spans="1:33" ht="15" customHeight="1" thickTop="1" thickBot="1" x14ac:dyDescent="0.25">
      <c r="A24" s="112" t="s">
        <v>16</v>
      </c>
      <c r="B24" s="113"/>
      <c r="C24" s="21">
        <f>C22+C23</f>
        <v>13</v>
      </c>
      <c r="D24" s="22">
        <f t="shared" ref="D24:R24" si="20">D22+D23</f>
        <v>17</v>
      </c>
      <c r="E24" s="22">
        <f t="shared" si="20"/>
        <v>442</v>
      </c>
      <c r="F24" s="23">
        <f t="shared" si="20"/>
        <v>578</v>
      </c>
      <c r="G24" s="21">
        <f t="shared" si="20"/>
        <v>13</v>
      </c>
      <c r="H24" s="22">
        <f t="shared" si="20"/>
        <v>17</v>
      </c>
      <c r="I24" s="22">
        <f t="shared" si="20"/>
        <v>442</v>
      </c>
      <c r="J24" s="23">
        <f t="shared" si="20"/>
        <v>578</v>
      </c>
      <c r="K24" s="21">
        <f t="shared" si="20"/>
        <v>13</v>
      </c>
      <c r="L24" s="22">
        <f t="shared" si="20"/>
        <v>17</v>
      </c>
      <c r="M24" s="22">
        <f t="shared" si="20"/>
        <v>416</v>
      </c>
      <c r="N24" s="23">
        <f t="shared" si="20"/>
        <v>544</v>
      </c>
      <c r="O24" s="21">
        <f t="shared" si="20"/>
        <v>39</v>
      </c>
      <c r="P24" s="22">
        <f t="shared" si="20"/>
        <v>51</v>
      </c>
      <c r="Q24" s="22">
        <f t="shared" si="20"/>
        <v>1300</v>
      </c>
      <c r="R24" s="23">
        <f t="shared" si="20"/>
        <v>1700</v>
      </c>
      <c r="S24" s="20"/>
      <c r="T24" s="20"/>
    </row>
    <row r="25" spans="1:33" ht="15" customHeight="1" thickTop="1" thickBot="1" x14ac:dyDescent="0.25">
      <c r="A25" s="114"/>
      <c r="B25" s="115"/>
      <c r="C25" s="110">
        <f>C24+D24</f>
        <v>30</v>
      </c>
      <c r="D25" s="111"/>
      <c r="E25" s="108">
        <f>E24+F24</f>
        <v>1020</v>
      </c>
      <c r="F25" s="109"/>
      <c r="G25" s="110">
        <f>G24+H24</f>
        <v>30</v>
      </c>
      <c r="H25" s="111"/>
      <c r="I25" s="108">
        <f>I24+J24</f>
        <v>1020</v>
      </c>
      <c r="J25" s="109"/>
      <c r="K25" s="110">
        <f>K24+L24</f>
        <v>30</v>
      </c>
      <c r="L25" s="111"/>
      <c r="M25" s="108">
        <f>M24+N24</f>
        <v>960</v>
      </c>
      <c r="N25" s="109"/>
      <c r="O25" s="110">
        <f>O24+P24</f>
        <v>90</v>
      </c>
      <c r="P25" s="111"/>
      <c r="Q25" s="108">
        <f>Q24+R24</f>
        <v>3000</v>
      </c>
      <c r="R25" s="109"/>
      <c r="S25" s="24"/>
      <c r="T25" s="24"/>
    </row>
    <row r="26" spans="1:33" ht="15" customHeight="1" thickTop="1" x14ac:dyDescent="0.2">
      <c r="A26" s="56"/>
      <c r="B26" s="57"/>
      <c r="C26" s="58"/>
      <c r="D26" s="58"/>
      <c r="E26" s="58"/>
      <c r="F26" s="58"/>
      <c r="G26" s="58"/>
      <c r="H26" s="58"/>
      <c r="I26" s="58"/>
      <c r="J26" s="59"/>
      <c r="K26" s="58"/>
      <c r="L26" s="58"/>
      <c r="M26" s="58"/>
      <c r="N26" s="58"/>
      <c r="O26" s="58"/>
      <c r="P26" s="58"/>
      <c r="Q26" s="58"/>
      <c r="R26" s="58"/>
      <c r="S26" s="24"/>
      <c r="T26" s="24"/>
    </row>
    <row r="27" spans="1:33" ht="75.75" customHeight="1" x14ac:dyDescent="0.2">
      <c r="A27" s="55"/>
      <c r="B27" s="76" t="s">
        <v>31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</row>
    <row r="28" spans="1:33" ht="28.15" customHeight="1" x14ac:dyDescent="0.2">
      <c r="A28" s="55"/>
      <c r="B28" s="46" t="s">
        <v>24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20"/>
      <c r="Q28" s="55"/>
      <c r="R28" s="20"/>
      <c r="S28" s="1"/>
      <c r="V28" s="2"/>
      <c r="W28" s="2"/>
      <c r="X28" s="2"/>
    </row>
    <row r="29" spans="1:33" ht="18.75" customHeight="1" x14ac:dyDescent="0.2">
      <c r="B29" s="50" t="s">
        <v>25</v>
      </c>
    </row>
    <row r="30" spans="1:33" s="77" customFormat="1" ht="27.75" customHeight="1" x14ac:dyDescent="0.2"/>
    <row r="31" spans="1:33" ht="15" customHeight="1" x14ac:dyDescent="0.2">
      <c r="F31" s="78"/>
    </row>
    <row r="32" spans="1:33" ht="15" customHeight="1" x14ac:dyDescent="0.2"/>
    <row r="33" ht="15" customHeight="1" x14ac:dyDescent="0.2"/>
    <row r="34" ht="15" customHeight="1" x14ac:dyDescent="0.2"/>
    <row r="35" ht="15" customHeight="1" x14ac:dyDescent="0.2"/>
  </sheetData>
  <mergeCells count="29">
    <mergeCell ref="A24:B25"/>
    <mergeCell ref="C25:D25"/>
    <mergeCell ref="E25:F25"/>
    <mergeCell ref="G25:H25"/>
    <mergeCell ref="Q25:R25"/>
    <mergeCell ref="I25:J25"/>
    <mergeCell ref="K25:L25"/>
    <mergeCell ref="M25:N25"/>
    <mergeCell ref="O25:P25"/>
    <mergeCell ref="A6:B6"/>
    <mergeCell ref="A15:B15"/>
    <mergeCell ref="A22:B22"/>
    <mergeCell ref="A23:B23"/>
    <mergeCell ref="K4:N4"/>
    <mergeCell ref="C5:D5"/>
    <mergeCell ref="E5:F5"/>
    <mergeCell ref="G5:H5"/>
    <mergeCell ref="I5:J5"/>
    <mergeCell ref="K5:L5"/>
    <mergeCell ref="M5:N5"/>
    <mergeCell ref="A1:G1"/>
    <mergeCell ref="A4:B5"/>
    <mergeCell ref="C4:F4"/>
    <mergeCell ref="G4:J4"/>
    <mergeCell ref="A2:Q2"/>
    <mergeCell ref="B3:Q3"/>
    <mergeCell ref="O5:P5"/>
    <mergeCell ref="Q5:R5"/>
    <mergeCell ref="O4:R4"/>
  </mergeCells>
  <phoneticPr fontId="0" type="noConversion"/>
  <printOptions horizontalCentered="1" verticalCentered="1"/>
  <pageMargins left="0.2" right="0.2" top="0.2" bottom="0.2" header="0" footer="0"/>
  <pageSetup scale="9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III P</vt:lpstr>
      <vt:lpstr>'III 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vladimir radojcic</cp:lastModifiedBy>
  <cp:lastPrinted>2020-06-09T09:07:14Z</cp:lastPrinted>
  <dcterms:created xsi:type="dcterms:W3CDTF">2004-05-24T11:14:11Z</dcterms:created>
  <dcterms:modified xsi:type="dcterms:W3CDTF">2020-10-07T11:53:24Z</dcterms:modified>
</cp:coreProperties>
</file>