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Dc-srv1\Public_RPZ_BL\5. Odjeljenje PKF i OP\2. Vladimir Radojcic\Ученици са сметњама програми 2020\ЛОИФ наставни програми\Агропроизвођач_ЛОИФ\"/>
    </mc:Choice>
  </mc:AlternateContent>
  <bookViews>
    <workbookView xWindow="0" yWindow="0" windowWidth="17610" windowHeight="9600"/>
  </bookViews>
  <sheets>
    <sheet name="III A" sheetId="6" r:id="rId1"/>
  </sheets>
  <definedNames>
    <definedName name="_xlnm.Print_Area" localSheetId="0">'III A'!$A$1:$R$30</definedName>
  </definedNames>
  <calcPr calcId="162913"/>
</workbook>
</file>

<file path=xl/calcChain.xml><?xml version="1.0" encoding="utf-8"?>
<calcChain xmlns="http://schemas.openxmlformats.org/spreadsheetml/2006/main">
  <c r="K23" i="6" l="1"/>
  <c r="G23" i="6"/>
  <c r="C23" i="6"/>
  <c r="O14" i="6"/>
  <c r="M14" i="6"/>
  <c r="E14" i="6"/>
  <c r="O13" i="6"/>
  <c r="M13" i="6"/>
  <c r="I13" i="6"/>
  <c r="E13" i="6"/>
  <c r="O12" i="6"/>
  <c r="M12" i="6"/>
  <c r="I12" i="6"/>
  <c r="E12" i="6"/>
  <c r="I10" i="6"/>
  <c r="I11" i="6"/>
  <c r="H23" i="6"/>
  <c r="M9" i="6"/>
  <c r="M10" i="6"/>
  <c r="M11" i="6"/>
  <c r="P21" i="6"/>
  <c r="R21" i="6" s="1"/>
  <c r="O17" i="6"/>
  <c r="P17" i="6"/>
  <c r="R17" i="6" s="1"/>
  <c r="O18" i="6"/>
  <c r="P18" i="6"/>
  <c r="R18" i="6" s="1"/>
  <c r="O19" i="6"/>
  <c r="P19" i="6"/>
  <c r="R19" i="6" s="1"/>
  <c r="O20" i="6"/>
  <c r="Q20" i="6" s="1"/>
  <c r="P20" i="6"/>
  <c r="O21" i="6"/>
  <c r="Q21" i="6" s="1"/>
  <c r="O22" i="6"/>
  <c r="Q22" i="6" s="1"/>
  <c r="P22" i="6"/>
  <c r="R22" i="6" s="1"/>
  <c r="O8" i="6"/>
  <c r="P8" i="6"/>
  <c r="R8" i="6" s="1"/>
  <c r="O9" i="6"/>
  <c r="P9" i="6"/>
  <c r="R9" i="6" s="1"/>
  <c r="O10" i="6"/>
  <c r="Q10" i="6" s="1"/>
  <c r="P10" i="6"/>
  <c r="P11" i="6"/>
  <c r="R11" i="6" s="1"/>
  <c r="L23" i="6"/>
  <c r="M17" i="6"/>
  <c r="M18" i="6"/>
  <c r="M19" i="6"/>
  <c r="E18" i="6"/>
  <c r="I18" i="6"/>
  <c r="O7" i="6"/>
  <c r="E7" i="6"/>
  <c r="I7" i="6"/>
  <c r="M7" i="6"/>
  <c r="E8" i="6"/>
  <c r="I8" i="6"/>
  <c r="M8" i="6"/>
  <c r="E9" i="6"/>
  <c r="I9" i="6"/>
  <c r="E11" i="6"/>
  <c r="O16" i="6"/>
  <c r="E16" i="6"/>
  <c r="I16" i="6"/>
  <c r="M16" i="6"/>
  <c r="E17" i="6"/>
  <c r="I17" i="6"/>
  <c r="P7" i="6"/>
  <c r="R7" i="6" s="1"/>
  <c r="F10" i="6"/>
  <c r="J10" i="6"/>
  <c r="N10" i="6"/>
  <c r="P16" i="6"/>
  <c r="R16" i="6" s="1"/>
  <c r="F20" i="6"/>
  <c r="J20" i="6"/>
  <c r="N20" i="6"/>
  <c r="M20" i="6"/>
  <c r="M22" i="6"/>
  <c r="N7" i="6"/>
  <c r="N8" i="6"/>
  <c r="N9" i="6"/>
  <c r="N11" i="6"/>
  <c r="N16" i="6"/>
  <c r="N17" i="6"/>
  <c r="N22" i="6"/>
  <c r="K24" i="6"/>
  <c r="L24" i="6"/>
  <c r="I20" i="6"/>
  <c r="I22" i="6"/>
  <c r="J7" i="6"/>
  <c r="J8" i="6"/>
  <c r="J9" i="6"/>
  <c r="J11" i="6"/>
  <c r="J16" i="6"/>
  <c r="J17" i="6"/>
  <c r="J22" i="6"/>
  <c r="G24" i="6"/>
  <c r="H24" i="6"/>
  <c r="E10" i="6"/>
  <c r="E20" i="6"/>
  <c r="E22" i="6"/>
  <c r="F7" i="6"/>
  <c r="F8" i="6"/>
  <c r="F9" i="6"/>
  <c r="F11" i="6"/>
  <c r="F16" i="6"/>
  <c r="F17" i="6"/>
  <c r="F22" i="6"/>
  <c r="C24" i="6"/>
  <c r="D23" i="6"/>
  <c r="D24" i="6"/>
  <c r="G25" i="6" l="1"/>
  <c r="Q9" i="6"/>
  <c r="D25" i="6"/>
  <c r="J23" i="6"/>
  <c r="Q11" i="6"/>
  <c r="P23" i="6"/>
  <c r="E24" i="6"/>
  <c r="Q8" i="6"/>
  <c r="H25" i="6"/>
  <c r="O23" i="6"/>
  <c r="K25" i="6"/>
  <c r="M23" i="6"/>
  <c r="R20" i="6"/>
  <c r="R24" i="6" s="1"/>
  <c r="P24" i="6"/>
  <c r="Q17" i="6"/>
  <c r="Q16" i="6"/>
  <c r="I23" i="6"/>
  <c r="F24" i="6"/>
  <c r="N24" i="6"/>
  <c r="N23" i="6"/>
  <c r="M24" i="6"/>
  <c r="I24" i="6"/>
  <c r="O24" i="6"/>
  <c r="E23" i="6"/>
  <c r="Q7" i="6"/>
  <c r="F23" i="6"/>
  <c r="J24" i="6"/>
  <c r="L25" i="6"/>
  <c r="Q18" i="6"/>
  <c r="Q14" i="6"/>
  <c r="R10" i="6"/>
  <c r="R23" i="6" s="1"/>
  <c r="Q19" i="6"/>
  <c r="Q12" i="6"/>
  <c r="Q13" i="6"/>
  <c r="C25" i="6"/>
  <c r="G26" i="6"/>
  <c r="E25" i="6" l="1"/>
  <c r="J25" i="6"/>
  <c r="M25" i="6"/>
  <c r="F25" i="6"/>
  <c r="C26" i="6"/>
  <c r="N25" i="6"/>
  <c r="O25" i="6"/>
  <c r="I25" i="6"/>
  <c r="K26" i="6"/>
  <c r="P25" i="6"/>
  <c r="Q24" i="6"/>
  <c r="R25" i="6"/>
  <c r="Q23" i="6"/>
  <c r="Q25" i="6" s="1"/>
  <c r="I26" i="6" l="1"/>
  <c r="E26" i="6"/>
  <c r="M26" i="6"/>
  <c r="O26" i="6"/>
  <c r="Q26" i="6"/>
</calcChain>
</file>

<file path=xl/sharedStrings.xml><?xml version="1.0" encoding="utf-8"?>
<sst xmlns="http://schemas.openxmlformats.org/spreadsheetml/2006/main" count="71" uniqueCount="35">
  <si>
    <t>ПРЕДМЕТИ</t>
  </si>
  <si>
    <t>ПРВИ РАЗРЕД</t>
  </si>
  <si>
    <t>ДРУГИ РАЗРЕД</t>
  </si>
  <si>
    <t>ТРЕЋИ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</si>
  <si>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</si>
  <si>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</si>
  <si>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</si>
  <si>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</si>
  <si>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</si>
  <si>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</si>
  <si>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</si>
  <si>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</si>
  <si>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</si>
  <si>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</si>
  <si>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</si>
  <si>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</si>
  <si>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</si>
  <si>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</si>
  <si>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Струка: ПОЉОПРИВРЕДА И ПРЕРАДА ХРАНЕ</t>
  </si>
  <si>
    <t>Практична настава</t>
  </si>
  <si>
    <t>Биљна производња</t>
  </si>
  <si>
    <t>Заштита биља</t>
  </si>
  <si>
    <t>Пољопривредна механизација</t>
  </si>
  <si>
    <t>Сточарство</t>
  </si>
  <si>
    <t>*** До два часа седмично у складу са законом.</t>
  </si>
  <si>
    <t>Остали облици наставе ***</t>
  </si>
  <si>
    <t xml:space="preserve">Демократија и људска права </t>
  </si>
  <si>
    <t>Култура религија*</t>
  </si>
  <si>
    <t>Вјеронаука*</t>
  </si>
  <si>
    <t>Етика*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</si>
  <si>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</si>
  <si>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Пројектна настава ****</t>
  </si>
  <si>
    <t>**** Планирана Годишњим програмом рада школе у складу са законом.</t>
  </si>
  <si>
    <t xml:space="preserve">   Занимање: АГРОПРОИЗВОЂАЧ</t>
  </si>
  <si>
    <t xml:space="preserve">                 Наставни план за ученике са лаким оштећењем интелектуалног функционисања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</si>
</sst>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left" vertical="center" wrapText="1"/>
      <protection locked="0"/>
    </xf>
    <xf numFmtId="1" fontId="2" fillId="0" borderId="3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56" xfId="0" applyFont="1" applyBorder="1" applyAlignment="1" applyProtection="1">
      <alignment horizontal="left" vertical="center" wrapText="1"/>
      <protection locked="0"/>
    </xf>
    <xf numFmtId="0" fontId="6" fillId="0" borderId="56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35"/>
  <sheetViews>
    <sheetView tabSelected="1" workbookViewId="0">
      <selection activeCell="U21" sqref="U21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s="71" customFormat="1" ht="21" customHeight="1" x14ac:dyDescent="0.25">
      <c r="A1" s="73" t="s">
        <v>18</v>
      </c>
      <c r="B1" s="74"/>
      <c r="C1" s="74"/>
      <c r="D1" s="74"/>
      <c r="E1" s="74"/>
      <c r="F1" s="74"/>
      <c r="G1" s="74"/>
      <c r="P1" s="72"/>
      <c r="R1" s="72"/>
      <c r="S1" s="72"/>
      <c r="T1" s="72"/>
    </row>
    <row r="2" spans="1:20" s="72" customFormat="1" ht="21" customHeight="1" x14ac:dyDescent="0.25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20" s="91" customFormat="1" ht="28.5" customHeight="1" thickBot="1" x14ac:dyDescent="0.25">
      <c r="A3" s="90" t="s">
        <v>34</v>
      </c>
    </row>
    <row r="4" spans="1:20" ht="15" customHeight="1" thickTop="1" x14ac:dyDescent="0.2">
      <c r="A4" s="75" t="s">
        <v>0</v>
      </c>
      <c r="B4" s="76"/>
      <c r="C4" s="79" t="s">
        <v>1</v>
      </c>
      <c r="D4" s="80"/>
      <c r="E4" s="80"/>
      <c r="F4" s="81"/>
      <c r="G4" s="82" t="s">
        <v>2</v>
      </c>
      <c r="H4" s="80"/>
      <c r="I4" s="80"/>
      <c r="J4" s="80"/>
      <c r="K4" s="79" t="s">
        <v>3</v>
      </c>
      <c r="L4" s="80"/>
      <c r="M4" s="80"/>
      <c r="N4" s="81"/>
      <c r="O4" s="83" t="s">
        <v>4</v>
      </c>
      <c r="P4" s="84"/>
      <c r="Q4" s="84"/>
      <c r="R4" s="85"/>
      <c r="S4" s="4"/>
      <c r="T4" s="4"/>
    </row>
    <row r="5" spans="1:20" ht="15" customHeight="1" x14ac:dyDescent="0.2">
      <c r="A5" s="77"/>
      <c r="B5" s="78"/>
      <c r="C5" s="86" t="s">
        <v>5</v>
      </c>
      <c r="D5" s="87"/>
      <c r="E5" s="88" t="s">
        <v>6</v>
      </c>
      <c r="F5" s="89"/>
      <c r="G5" s="93" t="s">
        <v>5</v>
      </c>
      <c r="H5" s="87"/>
      <c r="I5" s="88" t="s">
        <v>6</v>
      </c>
      <c r="J5" s="93"/>
      <c r="K5" s="86" t="s">
        <v>5</v>
      </c>
      <c r="L5" s="87"/>
      <c r="M5" s="88" t="s">
        <v>6</v>
      </c>
      <c r="N5" s="89"/>
      <c r="O5" s="86" t="s">
        <v>5</v>
      </c>
      <c r="P5" s="87"/>
      <c r="Q5" s="88" t="s">
        <v>6</v>
      </c>
      <c r="R5" s="89"/>
      <c r="S5" s="4"/>
      <c r="T5" s="4"/>
    </row>
    <row r="6" spans="1:20" ht="15" customHeight="1" thickBot="1" x14ac:dyDescent="0.25">
      <c r="A6" s="94" t="s">
        <v>7</v>
      </c>
      <c r="B6" s="95"/>
      <c r="C6" s="5" t="s">
        <v>8</v>
      </c>
      <c r="D6" s="6" t="s">
        <v>9</v>
      </c>
      <c r="E6" s="6" t="s">
        <v>8</v>
      </c>
      <c r="F6" s="7" t="s">
        <v>9</v>
      </c>
      <c r="G6" s="8" t="s">
        <v>8</v>
      </c>
      <c r="H6" s="6" t="s">
        <v>9</v>
      </c>
      <c r="I6" s="6" t="s">
        <v>8</v>
      </c>
      <c r="J6" s="3" t="s">
        <v>9</v>
      </c>
      <c r="K6" s="5" t="s">
        <v>8</v>
      </c>
      <c r="L6" s="6" t="s">
        <v>9</v>
      </c>
      <c r="M6" s="6" t="s">
        <v>8</v>
      </c>
      <c r="N6" s="7" t="s">
        <v>9</v>
      </c>
      <c r="O6" s="63" t="s">
        <v>8</v>
      </c>
      <c r="P6" s="64" t="s">
        <v>9</v>
      </c>
      <c r="Q6" s="64" t="s">
        <v>8</v>
      </c>
      <c r="R6" s="65" t="s">
        <v>9</v>
      </c>
      <c r="S6" s="4"/>
      <c r="T6" s="4"/>
    </row>
    <row r="7" spans="1:20" ht="15" customHeight="1" x14ac:dyDescent="0.2">
      <c r="A7" s="53">
        <v>1</v>
      </c>
      <c r="B7" s="32" t="s">
        <v>10</v>
      </c>
      <c r="C7" s="33">
        <v>2</v>
      </c>
      <c r="D7" s="34"/>
      <c r="E7" s="27">
        <f>IF(C7&gt;0,C7*34, " ")</f>
        <v>68</v>
      </c>
      <c r="F7" s="28" t="str">
        <f>IF(D7&gt;0,D7*34, " ")</f>
        <v xml:space="preserve"> </v>
      </c>
      <c r="G7" s="39">
        <v>2</v>
      </c>
      <c r="H7" s="34"/>
      <c r="I7" s="27">
        <f>IF(G7&gt;0,G7*34, " ")</f>
        <v>68</v>
      </c>
      <c r="J7" s="28" t="str">
        <f>IF(H7&gt;0,H7*34, " ")</f>
        <v xml:space="preserve"> </v>
      </c>
      <c r="K7" s="33">
        <v>1</v>
      </c>
      <c r="L7" s="34"/>
      <c r="M7" s="27">
        <f>IF(K7&gt;0,K7*32, " ")</f>
        <v>32</v>
      </c>
      <c r="N7" s="28" t="str">
        <f>IF(L7&gt;0,L7*32, " ")</f>
        <v xml:space="preserve"> </v>
      </c>
      <c r="O7" s="66">
        <f>IF(C7+G7+K7&gt;0,C7+G7+K7, " ")</f>
        <v>5</v>
      </c>
      <c r="P7" s="31" t="str">
        <f>IF(D7+H7+L7&gt;0, D7+H7+L7, " ")</f>
        <v xml:space="preserve"> </v>
      </c>
      <c r="Q7" s="31">
        <f>IF(O7&lt;&gt;" ", (IF(E7&lt;&gt;" ", E7, 0)+IF(I7&lt;&gt;" ", I7, 0)+IF(M7&lt;&gt;" ", M7, 0)), " ")</f>
        <v>168</v>
      </c>
      <c r="R7" s="55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53">
        <v>2</v>
      </c>
      <c r="B8" s="35" t="s">
        <v>11</v>
      </c>
      <c r="C8" s="36">
        <v>2</v>
      </c>
      <c r="D8" s="37"/>
      <c r="E8" s="29">
        <f t="shared" ref="E8:F11" si="0">IF(C8&gt;0,C8*34, " ")</f>
        <v>68</v>
      </c>
      <c r="F8" s="30" t="str">
        <f t="shared" si="0"/>
        <v xml:space="preserve"> </v>
      </c>
      <c r="G8" s="37">
        <v>2</v>
      </c>
      <c r="H8" s="37"/>
      <c r="I8" s="29">
        <f t="shared" ref="I8:J11" si="1">IF(G8&gt;0,G8*34, " ")</f>
        <v>68</v>
      </c>
      <c r="J8" s="30" t="str">
        <f t="shared" si="1"/>
        <v xml:space="preserve"> </v>
      </c>
      <c r="K8" s="36">
        <v>2</v>
      </c>
      <c r="L8" s="37"/>
      <c r="M8" s="29">
        <f t="shared" ref="M8:N11" si="2">IF(K8&gt;0,K8*32, " ")</f>
        <v>64</v>
      </c>
      <c r="N8" s="30" t="str">
        <f t="shared" si="2"/>
        <v xml:space="preserve"> </v>
      </c>
      <c r="O8" s="67">
        <f t="shared" ref="O8:O10" si="3">IF(C8+G8+K8&gt;0,C8+G8+K8, " ")</f>
        <v>6</v>
      </c>
      <c r="P8" s="29" t="str">
        <f t="shared" ref="P8:P11" si="4">IF(D8+H8+L8&gt;0, D8+H8+L8, " ")</f>
        <v xml:space="preserve"> </v>
      </c>
      <c r="Q8" s="29">
        <f t="shared" ref="Q8:Q11" si="5">IF(O8&lt;&gt;" ", (IF(E8&lt;&gt;" ", E8, 0)+IF(I8&lt;&gt;" ", I8, 0)+IF(M8&lt;&gt;" ", M8, 0)), " ")</f>
        <v>200</v>
      </c>
      <c r="R8" s="30" t="str">
        <f t="shared" ref="R8:R11" si="6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53">
        <v>3</v>
      </c>
      <c r="B9" s="38" t="s">
        <v>12</v>
      </c>
      <c r="C9" s="36">
        <v>2</v>
      </c>
      <c r="D9" s="37"/>
      <c r="E9" s="29">
        <f t="shared" si="0"/>
        <v>68</v>
      </c>
      <c r="F9" s="30" t="str">
        <f t="shared" si="0"/>
        <v xml:space="preserve"> </v>
      </c>
      <c r="G9" s="37">
        <v>2</v>
      </c>
      <c r="H9" s="37"/>
      <c r="I9" s="29">
        <f t="shared" si="1"/>
        <v>68</v>
      </c>
      <c r="J9" s="30" t="str">
        <f t="shared" si="1"/>
        <v xml:space="preserve"> </v>
      </c>
      <c r="K9" s="36">
        <v>1</v>
      </c>
      <c r="L9" s="37"/>
      <c r="M9" s="29">
        <f t="shared" si="2"/>
        <v>32</v>
      </c>
      <c r="N9" s="30" t="str">
        <f t="shared" si="2"/>
        <v xml:space="preserve"> </v>
      </c>
      <c r="O9" s="67">
        <f t="shared" si="3"/>
        <v>5</v>
      </c>
      <c r="P9" s="29" t="str">
        <f t="shared" si="4"/>
        <v xml:space="preserve"> </v>
      </c>
      <c r="Q9" s="29">
        <f t="shared" si="5"/>
        <v>168</v>
      </c>
      <c r="R9" s="30" t="str">
        <f t="shared" si="6"/>
        <v xml:space="preserve"> </v>
      </c>
      <c r="S9" s="9"/>
      <c r="T9" s="9"/>
    </row>
    <row r="10" spans="1:20" ht="15" customHeight="1" x14ac:dyDescent="0.2">
      <c r="A10" s="53">
        <v>4</v>
      </c>
      <c r="B10" s="38" t="s">
        <v>17</v>
      </c>
      <c r="C10" s="36"/>
      <c r="D10" s="37">
        <v>2</v>
      </c>
      <c r="E10" s="29" t="str">
        <f t="shared" si="0"/>
        <v xml:space="preserve"> </v>
      </c>
      <c r="F10" s="30">
        <f t="shared" si="0"/>
        <v>68</v>
      </c>
      <c r="G10" s="37"/>
      <c r="H10" s="37"/>
      <c r="I10" s="29" t="str">
        <f t="shared" si="1"/>
        <v xml:space="preserve"> </v>
      </c>
      <c r="J10" s="30" t="str">
        <f t="shared" si="1"/>
        <v xml:space="preserve"> </v>
      </c>
      <c r="K10" s="36"/>
      <c r="L10" s="37"/>
      <c r="M10" s="29" t="str">
        <f t="shared" si="2"/>
        <v xml:space="preserve"> </v>
      </c>
      <c r="N10" s="30" t="str">
        <f t="shared" si="2"/>
        <v xml:space="preserve"> </v>
      </c>
      <c r="O10" s="67" t="str">
        <f t="shared" si="3"/>
        <v xml:space="preserve"> </v>
      </c>
      <c r="P10" s="29">
        <f t="shared" si="4"/>
        <v>2</v>
      </c>
      <c r="Q10" s="29" t="str">
        <f t="shared" si="5"/>
        <v xml:space="preserve"> </v>
      </c>
      <c r="R10" s="30">
        <f t="shared" si="6"/>
        <v>68</v>
      </c>
      <c r="S10" s="9"/>
      <c r="T10" s="9"/>
    </row>
    <row r="11" spans="1:20" ht="15" customHeight="1" x14ac:dyDescent="0.2">
      <c r="A11" s="53">
        <v>5</v>
      </c>
      <c r="B11" s="35" t="s">
        <v>26</v>
      </c>
      <c r="C11" s="36"/>
      <c r="D11" s="37"/>
      <c r="E11" s="29" t="str">
        <f t="shared" si="0"/>
        <v xml:space="preserve"> </v>
      </c>
      <c r="F11" s="30" t="str">
        <f t="shared" si="0"/>
        <v xml:space="preserve"> </v>
      </c>
      <c r="G11" s="37"/>
      <c r="H11" s="37"/>
      <c r="I11" s="29" t="str">
        <f t="shared" si="1"/>
        <v xml:space="preserve"> </v>
      </c>
      <c r="J11" s="30" t="str">
        <f t="shared" si="1"/>
        <v xml:space="preserve"> </v>
      </c>
      <c r="K11" s="36">
        <v>2</v>
      </c>
      <c r="L11" s="37"/>
      <c r="M11" s="29">
        <f t="shared" si="2"/>
        <v>64</v>
      </c>
      <c r="N11" s="30" t="str">
        <f t="shared" si="2"/>
        <v xml:space="preserve"> </v>
      </c>
      <c r="O11" s="67">
        <v>2</v>
      </c>
      <c r="P11" s="29" t="str">
        <f t="shared" si="4"/>
        <v xml:space="preserve"> </v>
      </c>
      <c r="Q11" s="29">
        <f t="shared" si="5"/>
        <v>64</v>
      </c>
      <c r="R11" s="30" t="str">
        <f t="shared" si="6"/>
        <v xml:space="preserve"> </v>
      </c>
      <c r="S11" s="9"/>
      <c r="T11" s="9"/>
    </row>
    <row r="12" spans="1:20" ht="15" customHeight="1" x14ac:dyDescent="0.2">
      <c r="A12" s="53">
        <v>6</v>
      </c>
      <c r="B12" s="47" t="s">
        <v>28</v>
      </c>
      <c r="C12" s="36">
        <v>1</v>
      </c>
      <c r="D12" s="37"/>
      <c r="E12" s="29">
        <f t="shared" ref="E12:E13" si="7">IF(C12&gt;0,C12*34, " ")</f>
        <v>34</v>
      </c>
      <c r="F12" s="30"/>
      <c r="G12" s="37">
        <v>1</v>
      </c>
      <c r="H12" s="37"/>
      <c r="I12" s="29">
        <f t="shared" ref="I12:I13" si="8">IF(G12&gt;0,G12*34, " ")</f>
        <v>34</v>
      </c>
      <c r="J12" s="30"/>
      <c r="K12" s="40">
        <v>1</v>
      </c>
      <c r="L12" s="37"/>
      <c r="M12" s="29">
        <f t="shared" ref="M12:M14" si="9">IF(K12&gt;0,K12*32, " ")</f>
        <v>32</v>
      </c>
      <c r="N12" s="30"/>
      <c r="O12" s="70">
        <f t="shared" ref="O12:O14" si="10">IF(C12+G12+K12&gt;0,C12+G12+K12, " ")</f>
        <v>3</v>
      </c>
      <c r="P12" s="29"/>
      <c r="Q12" s="29">
        <f t="shared" ref="Q12:Q14" si="11">IF(O12&lt;&gt;" ", (IF(E12&lt;&gt;" ", E12, 0)+IF(I12&lt;&gt;" ", I12, 0)+IF(M12&lt;&gt;" ", M12, 0)), " ")</f>
        <v>100</v>
      </c>
      <c r="R12" s="30"/>
      <c r="S12" s="9"/>
      <c r="T12" s="9"/>
    </row>
    <row r="13" spans="1:20" ht="15" customHeight="1" x14ac:dyDescent="0.2">
      <c r="A13" s="53">
        <v>7</v>
      </c>
      <c r="B13" s="58" t="s">
        <v>27</v>
      </c>
      <c r="C13" s="36">
        <v>1</v>
      </c>
      <c r="D13" s="37"/>
      <c r="E13" s="29">
        <f t="shared" si="7"/>
        <v>34</v>
      </c>
      <c r="F13" s="30"/>
      <c r="G13" s="37">
        <v>1</v>
      </c>
      <c r="H13" s="37"/>
      <c r="I13" s="29">
        <f t="shared" si="8"/>
        <v>34</v>
      </c>
      <c r="J13" s="30"/>
      <c r="K13" s="40"/>
      <c r="L13" s="37"/>
      <c r="M13" s="29" t="str">
        <f t="shared" si="9"/>
        <v xml:space="preserve"> </v>
      </c>
      <c r="N13" s="30"/>
      <c r="O13" s="70">
        <f t="shared" si="10"/>
        <v>2</v>
      </c>
      <c r="P13" s="29"/>
      <c r="Q13" s="29">
        <f t="shared" si="11"/>
        <v>68</v>
      </c>
      <c r="R13" s="30"/>
      <c r="S13" s="9"/>
      <c r="T13" s="9"/>
    </row>
    <row r="14" spans="1:20" ht="15" customHeight="1" thickBot="1" x14ac:dyDescent="0.25">
      <c r="A14" s="53">
        <v>8</v>
      </c>
      <c r="B14" s="35" t="s">
        <v>29</v>
      </c>
      <c r="C14" s="36"/>
      <c r="D14" s="37"/>
      <c r="E14" s="29" t="str">
        <f>IF(C14&gt;0,C14*34, " ")</f>
        <v xml:space="preserve"> </v>
      </c>
      <c r="F14" s="30"/>
      <c r="G14" s="37"/>
      <c r="H14" s="37"/>
      <c r="I14" s="29"/>
      <c r="J14" s="30"/>
      <c r="K14" s="40">
        <v>1</v>
      </c>
      <c r="L14" s="37"/>
      <c r="M14" s="29">
        <f t="shared" si="9"/>
        <v>32</v>
      </c>
      <c r="N14" s="30"/>
      <c r="O14" s="70">
        <f t="shared" si="10"/>
        <v>1</v>
      </c>
      <c r="P14" s="61"/>
      <c r="Q14" s="29">
        <f t="shared" si="11"/>
        <v>32</v>
      </c>
      <c r="R14" s="62"/>
      <c r="S14" s="9"/>
      <c r="T14" s="9"/>
    </row>
    <row r="15" spans="1:20" ht="15" customHeight="1" thickBot="1" x14ac:dyDescent="0.25">
      <c r="A15" s="96" t="s">
        <v>13</v>
      </c>
      <c r="B15" s="97"/>
      <c r="C15" s="10" t="s">
        <v>8</v>
      </c>
      <c r="D15" s="11" t="s">
        <v>9</v>
      </c>
      <c r="E15" s="11" t="s">
        <v>8</v>
      </c>
      <c r="F15" s="12" t="s">
        <v>9</v>
      </c>
      <c r="G15" s="13" t="s">
        <v>8</v>
      </c>
      <c r="H15" s="11" t="s">
        <v>9</v>
      </c>
      <c r="I15" s="11" t="s">
        <v>8</v>
      </c>
      <c r="J15" s="14" t="s">
        <v>9</v>
      </c>
      <c r="K15" s="10" t="s">
        <v>8</v>
      </c>
      <c r="L15" s="11" t="s">
        <v>9</v>
      </c>
      <c r="M15" s="11" t="s">
        <v>8</v>
      </c>
      <c r="N15" s="12" t="s">
        <v>9</v>
      </c>
      <c r="O15" s="10" t="s">
        <v>8</v>
      </c>
      <c r="P15" s="11" t="s">
        <v>9</v>
      </c>
      <c r="Q15" s="11" t="s">
        <v>8</v>
      </c>
      <c r="R15" s="12" t="s">
        <v>9</v>
      </c>
      <c r="S15" s="9"/>
      <c r="T15" s="9"/>
    </row>
    <row r="16" spans="1:20" ht="15" customHeight="1" x14ac:dyDescent="0.2">
      <c r="A16" s="53">
        <v>1</v>
      </c>
      <c r="B16" s="32" t="s">
        <v>20</v>
      </c>
      <c r="C16" s="41">
        <v>4</v>
      </c>
      <c r="D16" s="42"/>
      <c r="E16" s="27">
        <f>IF(C16&gt;0,C16*34, " ")</f>
        <v>136</v>
      </c>
      <c r="F16" s="28" t="str">
        <f>IF(D16&gt;0,D16*34, " ")</f>
        <v xml:space="preserve"> </v>
      </c>
      <c r="G16" s="42">
        <v>4</v>
      </c>
      <c r="H16" s="42"/>
      <c r="I16" s="27">
        <f>IF(G16&gt;0,G16*34, " ")</f>
        <v>136</v>
      </c>
      <c r="J16" s="28" t="str">
        <f>IF(H16&gt;0,H16*34, " ")</f>
        <v xml:space="preserve"> </v>
      </c>
      <c r="K16" s="45">
        <v>4</v>
      </c>
      <c r="L16" s="46"/>
      <c r="M16" s="27">
        <f>IF(K16&gt;0,K16*32, " ")</f>
        <v>128</v>
      </c>
      <c r="N16" s="28" t="str">
        <f>IF(L16&gt;0,L16*32, " ")</f>
        <v xml:space="preserve"> </v>
      </c>
      <c r="O16" s="66">
        <f>IF(C16+G16+K16&gt;0,C16+G16+K16, " ")</f>
        <v>12</v>
      </c>
      <c r="P16" s="31" t="str">
        <f>IF(D16+H16+L16&gt;0, D16+H16+L16, " ")</f>
        <v xml:space="preserve"> </v>
      </c>
      <c r="Q16" s="31">
        <f>IF(O16&lt;&gt;" ", (IF(E16&lt;&gt;" ", E16, 0)+IF(I16&lt;&gt;" ", I16, 0)+IF(M16&lt;&gt;" ", M16, 0)), " ")</f>
        <v>400</v>
      </c>
      <c r="R16" s="55" t="str">
        <f>IF(P16&lt;&gt;" ", (IF(F16&lt;&gt;" ", F16, 0)+IF(J16&lt;&gt;" ", J16, 0)+IF(N16&lt;&gt;" ", N16, 0)), " ")</f>
        <v xml:space="preserve"> </v>
      </c>
      <c r="S16" s="9"/>
      <c r="T16" s="9"/>
    </row>
    <row r="17" spans="1:24" ht="15" customHeight="1" x14ac:dyDescent="0.2">
      <c r="A17" s="54">
        <v>2</v>
      </c>
      <c r="B17" s="35" t="s">
        <v>22</v>
      </c>
      <c r="C17" s="43">
        <v>2</v>
      </c>
      <c r="D17" s="44"/>
      <c r="E17" s="29">
        <f>IF(C17&gt;0,C17*34, " ")</f>
        <v>68</v>
      </c>
      <c r="F17" s="30" t="str">
        <f>IF(D17&gt;0,D17*34, " ")</f>
        <v xml:space="preserve"> </v>
      </c>
      <c r="G17" s="44">
        <v>2</v>
      </c>
      <c r="H17" s="44"/>
      <c r="I17" s="29">
        <f>IF(G17&gt;0,G17*34, " ")</f>
        <v>68</v>
      </c>
      <c r="J17" s="30" t="str">
        <f>IF(H17&gt;0,H17*34, " ")</f>
        <v xml:space="preserve"> </v>
      </c>
      <c r="K17" s="43"/>
      <c r="L17" s="44"/>
      <c r="M17" s="29" t="str">
        <f>IF(K17&gt;0,K17*32, " ")</f>
        <v xml:space="preserve"> </v>
      </c>
      <c r="N17" s="30" t="str">
        <f>IF(L17&gt;0,L17*32, " ")</f>
        <v xml:space="preserve"> </v>
      </c>
      <c r="O17" s="67">
        <f t="shared" ref="O17:O22" si="12">IF(C17+G17+K17&gt;0,C17+G17+K17, " ")</f>
        <v>4</v>
      </c>
      <c r="P17" s="29" t="str">
        <f t="shared" ref="P17:P22" si="13">IF(D17+H17+L17&gt;0, D17+H17+L17, " ")</f>
        <v xml:space="preserve"> </v>
      </c>
      <c r="Q17" s="29">
        <f t="shared" ref="Q17:Q22" si="14">IF(O17&lt;&gt;" ", (IF(E17&lt;&gt;" ", E17, 0)+IF(I17&lt;&gt;" ", I17, 0)+IF(M17&lt;&gt;" ", M17, 0)), " ")</f>
        <v>136</v>
      </c>
      <c r="R17" s="30" t="str">
        <f t="shared" ref="R17:R22" si="15">IF(P17&lt;&gt;" ", (IF(F17&lt;&gt;" ", F17, 0)+IF(J17&lt;&gt;" ", J17, 0)+IF(N17&lt;&gt;" ", N17, 0)), " ")</f>
        <v xml:space="preserve"> </v>
      </c>
      <c r="S17" s="9"/>
      <c r="T17" s="9"/>
    </row>
    <row r="18" spans="1:24" ht="15" customHeight="1" x14ac:dyDescent="0.2">
      <c r="A18" s="54">
        <v>3</v>
      </c>
      <c r="B18" s="32" t="s">
        <v>23</v>
      </c>
      <c r="C18" s="43">
        <v>2</v>
      </c>
      <c r="D18" s="44"/>
      <c r="E18" s="29">
        <f t="shared" ref="E18:F22" si="16">IF(C18&gt;0,C18*34, " ")</f>
        <v>68</v>
      </c>
      <c r="F18" s="30"/>
      <c r="G18" s="44">
        <v>2</v>
      </c>
      <c r="H18" s="44"/>
      <c r="I18" s="29">
        <f t="shared" ref="I18:J22" si="17">IF(G18&gt;0,G18*34, " ")</f>
        <v>68</v>
      </c>
      <c r="J18" s="30"/>
      <c r="K18" s="43">
        <v>2</v>
      </c>
      <c r="L18" s="44"/>
      <c r="M18" s="29">
        <f>IF(K18&gt;0,K18*32, " ")</f>
        <v>64</v>
      </c>
      <c r="N18" s="30"/>
      <c r="O18" s="67">
        <f t="shared" si="12"/>
        <v>6</v>
      </c>
      <c r="P18" s="29" t="str">
        <f t="shared" si="13"/>
        <v xml:space="preserve"> </v>
      </c>
      <c r="Q18" s="29">
        <f t="shared" si="14"/>
        <v>200</v>
      </c>
      <c r="R18" s="30" t="str">
        <f t="shared" si="15"/>
        <v xml:space="preserve"> </v>
      </c>
      <c r="S18" s="9"/>
      <c r="T18" s="9"/>
    </row>
    <row r="19" spans="1:24" ht="15" customHeight="1" x14ac:dyDescent="0.2">
      <c r="A19" s="54">
        <v>4</v>
      </c>
      <c r="B19" s="58" t="s">
        <v>21</v>
      </c>
      <c r="C19" s="43"/>
      <c r="D19" s="44"/>
      <c r="E19" s="29"/>
      <c r="F19" s="30"/>
      <c r="G19" s="44"/>
      <c r="H19" s="44"/>
      <c r="I19" s="29"/>
      <c r="J19" s="30"/>
      <c r="K19" s="43">
        <v>2</v>
      </c>
      <c r="L19" s="44"/>
      <c r="M19" s="59">
        <f>IF(K19&gt;0,K19*32, " ")</f>
        <v>64</v>
      </c>
      <c r="N19" s="30"/>
      <c r="O19" s="67">
        <f t="shared" si="12"/>
        <v>2</v>
      </c>
      <c r="P19" s="29" t="str">
        <f t="shared" si="13"/>
        <v xml:space="preserve"> </v>
      </c>
      <c r="Q19" s="29">
        <f t="shared" si="14"/>
        <v>64</v>
      </c>
      <c r="R19" s="30" t="str">
        <f t="shared" si="15"/>
        <v xml:space="preserve"> </v>
      </c>
      <c r="S19" s="9"/>
      <c r="T19" s="9"/>
    </row>
    <row r="20" spans="1:24" ht="15" customHeight="1" x14ac:dyDescent="0.2">
      <c r="A20" s="54">
        <v>5</v>
      </c>
      <c r="B20" s="35" t="s">
        <v>19</v>
      </c>
      <c r="C20" s="43"/>
      <c r="D20" s="44">
        <v>13</v>
      </c>
      <c r="E20" s="29" t="str">
        <f t="shared" si="16"/>
        <v xml:space="preserve"> </v>
      </c>
      <c r="F20" s="30">
        <f t="shared" si="16"/>
        <v>442</v>
      </c>
      <c r="G20" s="44"/>
      <c r="H20" s="44">
        <v>15</v>
      </c>
      <c r="I20" s="29" t="str">
        <f t="shared" si="17"/>
        <v xml:space="preserve"> </v>
      </c>
      <c r="J20" s="30">
        <f t="shared" si="17"/>
        <v>510</v>
      </c>
      <c r="K20" s="43"/>
      <c r="L20" s="44">
        <v>15</v>
      </c>
      <c r="M20" s="29" t="str">
        <f t="shared" ref="M20:N22" si="18">IF(K20&gt;0,K20*32, " ")</f>
        <v xml:space="preserve"> </v>
      </c>
      <c r="N20" s="30">
        <f t="shared" si="18"/>
        <v>480</v>
      </c>
      <c r="O20" s="67" t="str">
        <f t="shared" si="12"/>
        <v xml:space="preserve"> </v>
      </c>
      <c r="P20" s="29">
        <f t="shared" si="13"/>
        <v>43</v>
      </c>
      <c r="Q20" s="29" t="str">
        <f t="shared" si="14"/>
        <v xml:space="preserve"> </v>
      </c>
      <c r="R20" s="30">
        <f t="shared" si="15"/>
        <v>1432</v>
      </c>
      <c r="S20" s="9"/>
      <c r="T20" s="9"/>
    </row>
    <row r="21" spans="1:24" ht="15" customHeight="1" x14ac:dyDescent="0.2">
      <c r="A21" s="54"/>
      <c r="B21" s="35" t="s">
        <v>25</v>
      </c>
      <c r="C21" s="43"/>
      <c r="D21" s="44"/>
      <c r="E21" s="29"/>
      <c r="F21" s="30"/>
      <c r="G21" s="44"/>
      <c r="H21" s="44"/>
      <c r="I21" s="29"/>
      <c r="J21" s="30"/>
      <c r="K21" s="43"/>
      <c r="L21" s="44"/>
      <c r="M21" s="29"/>
      <c r="N21" s="30"/>
      <c r="O21" s="67" t="str">
        <f t="shared" si="12"/>
        <v xml:space="preserve"> </v>
      </c>
      <c r="P21" s="29" t="str">
        <f t="shared" si="13"/>
        <v xml:space="preserve"> </v>
      </c>
      <c r="Q21" s="29" t="str">
        <f t="shared" si="14"/>
        <v xml:space="preserve"> </v>
      </c>
      <c r="R21" s="30" t="str">
        <f t="shared" si="15"/>
        <v xml:space="preserve"> </v>
      </c>
      <c r="S21" s="9"/>
      <c r="T21" s="9"/>
    </row>
    <row r="22" spans="1:24" ht="15" customHeight="1" thickBot="1" x14ac:dyDescent="0.25">
      <c r="A22" s="54"/>
      <c r="B22" s="35" t="s">
        <v>31</v>
      </c>
      <c r="C22" s="43"/>
      <c r="D22" s="44"/>
      <c r="E22" s="29" t="str">
        <f t="shared" si="16"/>
        <v xml:space="preserve"> </v>
      </c>
      <c r="F22" s="30" t="str">
        <f t="shared" si="16"/>
        <v xml:space="preserve"> </v>
      </c>
      <c r="G22" s="44"/>
      <c r="H22" s="44"/>
      <c r="I22" s="29" t="str">
        <f t="shared" si="17"/>
        <v xml:space="preserve"> </v>
      </c>
      <c r="J22" s="30" t="str">
        <f t="shared" si="17"/>
        <v xml:space="preserve"> </v>
      </c>
      <c r="K22" s="43"/>
      <c r="L22" s="44"/>
      <c r="M22" s="29" t="str">
        <f t="shared" si="18"/>
        <v xml:space="preserve"> </v>
      </c>
      <c r="N22" s="51" t="str">
        <f t="shared" si="18"/>
        <v xml:space="preserve"> </v>
      </c>
      <c r="O22" s="49" t="str">
        <f t="shared" si="12"/>
        <v xml:space="preserve"> </v>
      </c>
      <c r="P22" s="50" t="str">
        <f t="shared" si="13"/>
        <v xml:space="preserve"> </v>
      </c>
      <c r="Q22" s="50" t="str">
        <f t="shared" si="14"/>
        <v xml:space="preserve"> </v>
      </c>
      <c r="R22" s="51" t="str">
        <f t="shared" si="15"/>
        <v xml:space="preserve"> </v>
      </c>
      <c r="S22" s="9"/>
      <c r="T22" s="9"/>
    </row>
    <row r="23" spans="1:24" ht="15" customHeight="1" thickBot="1" x14ac:dyDescent="0.25">
      <c r="A23" s="98" t="s">
        <v>14</v>
      </c>
      <c r="B23" s="99"/>
      <c r="C23" s="56">
        <f>SUM(C7:C12)</f>
        <v>7</v>
      </c>
      <c r="D23" s="15">
        <f t="shared" ref="D23:R23" si="19">SUM(D7:D14)</f>
        <v>2</v>
      </c>
      <c r="E23" s="57">
        <f>SUM(E7:E12)</f>
        <v>238</v>
      </c>
      <c r="F23" s="16">
        <f t="shared" si="19"/>
        <v>68</v>
      </c>
      <c r="G23" s="56">
        <f>SUM(G7:G12)</f>
        <v>7</v>
      </c>
      <c r="H23" s="15">
        <f t="shared" si="19"/>
        <v>0</v>
      </c>
      <c r="I23" s="57">
        <f>SUM(I7:I12)</f>
        <v>238</v>
      </c>
      <c r="J23" s="16">
        <f t="shared" si="19"/>
        <v>0</v>
      </c>
      <c r="K23" s="56">
        <f>SUM(K7:K12)</f>
        <v>7</v>
      </c>
      <c r="L23" s="15">
        <f t="shared" si="19"/>
        <v>0</v>
      </c>
      <c r="M23" s="57">
        <f>SUM(M7:M12)</f>
        <v>224</v>
      </c>
      <c r="N23" s="16">
        <f t="shared" si="19"/>
        <v>0</v>
      </c>
      <c r="O23" s="60">
        <f>SUM(O7:O12)</f>
        <v>21</v>
      </c>
      <c r="P23" s="68">
        <f t="shared" si="19"/>
        <v>2</v>
      </c>
      <c r="Q23" s="61">
        <f>SUM(Q7:Q12)</f>
        <v>700</v>
      </c>
      <c r="R23" s="69">
        <f t="shared" si="19"/>
        <v>68</v>
      </c>
      <c r="S23" s="9"/>
      <c r="T23" s="9"/>
    </row>
    <row r="24" spans="1:24" ht="15" customHeight="1" thickBot="1" x14ac:dyDescent="0.25">
      <c r="A24" s="100" t="s">
        <v>15</v>
      </c>
      <c r="B24" s="101"/>
      <c r="C24" s="17">
        <f t="shared" ref="C24:R24" si="20">SUM(C16:C22)</f>
        <v>8</v>
      </c>
      <c r="D24" s="18">
        <f t="shared" si="20"/>
        <v>13</v>
      </c>
      <c r="E24" s="18">
        <f t="shared" si="20"/>
        <v>272</v>
      </c>
      <c r="F24" s="19">
        <f t="shared" si="20"/>
        <v>442</v>
      </c>
      <c r="G24" s="17">
        <f t="shared" si="20"/>
        <v>8</v>
      </c>
      <c r="H24" s="18">
        <f t="shared" si="20"/>
        <v>15</v>
      </c>
      <c r="I24" s="18">
        <f t="shared" si="20"/>
        <v>272</v>
      </c>
      <c r="J24" s="19">
        <f t="shared" si="20"/>
        <v>510</v>
      </c>
      <c r="K24" s="17">
        <f t="shared" si="20"/>
        <v>8</v>
      </c>
      <c r="L24" s="18">
        <f t="shared" si="20"/>
        <v>15</v>
      </c>
      <c r="M24" s="18">
        <f t="shared" si="20"/>
        <v>256</v>
      </c>
      <c r="N24" s="19">
        <f t="shared" si="20"/>
        <v>480</v>
      </c>
      <c r="O24" s="17">
        <f t="shared" si="20"/>
        <v>24</v>
      </c>
      <c r="P24" s="18">
        <f t="shared" si="20"/>
        <v>43</v>
      </c>
      <c r="Q24" s="18">
        <f t="shared" si="20"/>
        <v>800</v>
      </c>
      <c r="R24" s="19">
        <f t="shared" si="20"/>
        <v>1432</v>
      </c>
      <c r="S24" s="20"/>
      <c r="T24" s="20"/>
    </row>
    <row r="25" spans="1:24" ht="15" customHeight="1" thickTop="1" thickBot="1" x14ac:dyDescent="0.25">
      <c r="A25" s="106" t="s">
        <v>16</v>
      </c>
      <c r="B25" s="107"/>
      <c r="C25" s="21">
        <f>C23+C24</f>
        <v>15</v>
      </c>
      <c r="D25" s="22">
        <f t="shared" ref="D25:R25" si="21">D23+D24</f>
        <v>15</v>
      </c>
      <c r="E25" s="22">
        <f t="shared" si="21"/>
        <v>510</v>
      </c>
      <c r="F25" s="23">
        <f t="shared" si="21"/>
        <v>510</v>
      </c>
      <c r="G25" s="21">
        <f t="shared" si="21"/>
        <v>15</v>
      </c>
      <c r="H25" s="22">
        <f t="shared" si="21"/>
        <v>15</v>
      </c>
      <c r="I25" s="22">
        <f t="shared" si="21"/>
        <v>510</v>
      </c>
      <c r="J25" s="23">
        <f t="shared" si="21"/>
        <v>510</v>
      </c>
      <c r="K25" s="21">
        <f t="shared" si="21"/>
        <v>15</v>
      </c>
      <c r="L25" s="22">
        <f t="shared" si="21"/>
        <v>15</v>
      </c>
      <c r="M25" s="22">
        <f t="shared" si="21"/>
        <v>480</v>
      </c>
      <c r="N25" s="23">
        <f t="shared" si="21"/>
        <v>480</v>
      </c>
      <c r="O25" s="21">
        <f t="shared" si="21"/>
        <v>45</v>
      </c>
      <c r="P25" s="22">
        <f t="shared" si="21"/>
        <v>45</v>
      </c>
      <c r="Q25" s="22">
        <f t="shared" si="21"/>
        <v>1500</v>
      </c>
      <c r="R25" s="23">
        <f t="shared" si="21"/>
        <v>1500</v>
      </c>
      <c r="S25" s="24"/>
      <c r="T25" s="24"/>
    </row>
    <row r="26" spans="1:24" ht="15" customHeight="1" thickTop="1" thickBot="1" x14ac:dyDescent="0.25">
      <c r="A26" s="108"/>
      <c r="B26" s="109"/>
      <c r="C26" s="104">
        <f>C25+D25</f>
        <v>30</v>
      </c>
      <c r="D26" s="105"/>
      <c r="E26" s="102">
        <f>E25+F25</f>
        <v>1020</v>
      </c>
      <c r="F26" s="103"/>
      <c r="G26" s="104">
        <f>G25+H25</f>
        <v>30</v>
      </c>
      <c r="H26" s="105"/>
      <c r="I26" s="102">
        <f>I25+J25</f>
        <v>1020</v>
      </c>
      <c r="J26" s="103"/>
      <c r="K26" s="104">
        <f>K25+L25</f>
        <v>30</v>
      </c>
      <c r="L26" s="105"/>
      <c r="M26" s="102">
        <f>M25+N25</f>
        <v>960</v>
      </c>
      <c r="N26" s="103"/>
      <c r="O26" s="104">
        <f>O25+P25</f>
        <v>90</v>
      </c>
      <c r="P26" s="105"/>
      <c r="Q26" s="102">
        <f>Q25+R25</f>
        <v>3000</v>
      </c>
      <c r="R26" s="103"/>
      <c r="S26" s="24"/>
      <c r="T26" s="24"/>
    </row>
    <row r="27" spans="1:24" ht="15" customHeight="1" thickTop="1" x14ac:dyDescent="0.2">
      <c r="A27" s="25"/>
      <c r="B27" s="48"/>
      <c r="C27" s="26"/>
      <c r="D27" s="26"/>
      <c r="E27" s="26"/>
      <c r="F27" s="26"/>
      <c r="G27" s="26"/>
      <c r="H27" s="26"/>
      <c r="I27" s="26"/>
      <c r="K27" s="26"/>
      <c r="L27" s="26"/>
      <c r="M27" s="26"/>
      <c r="N27" s="26"/>
      <c r="O27" s="26"/>
      <c r="P27" s="26"/>
      <c r="Q27" s="26"/>
      <c r="R27" s="26"/>
      <c r="S27" s="26"/>
      <c r="T27" s="9"/>
      <c r="U27" s="26"/>
      <c r="V27" s="9"/>
      <c r="W27" s="9"/>
      <c r="X27" s="9"/>
    </row>
    <row r="28" spans="1:24" ht="28.15" customHeight="1" x14ac:dyDescent="0.2">
      <c r="B28" s="91" t="s">
        <v>30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1"/>
      <c r="V28" s="2"/>
      <c r="W28" s="2"/>
      <c r="X28" s="2"/>
    </row>
    <row r="29" spans="1:24" ht="15" customHeight="1" x14ac:dyDescent="0.2">
      <c r="B29" s="48" t="s">
        <v>24</v>
      </c>
    </row>
    <row r="30" spans="1:24" ht="15" customHeight="1" x14ac:dyDescent="0.2">
      <c r="B30" s="52" t="s">
        <v>32</v>
      </c>
    </row>
    <row r="31" spans="1:24" ht="15" customHeight="1" x14ac:dyDescent="0.2"/>
    <row r="32" spans="1:24" ht="15" customHeight="1" x14ac:dyDescent="0.2"/>
    <row r="33" ht="15" customHeight="1" x14ac:dyDescent="0.2"/>
    <row r="34" ht="15" customHeight="1" x14ac:dyDescent="0.2"/>
    <row r="35" ht="15" customHeight="1" x14ac:dyDescent="0.2"/>
  </sheetData>
  <mergeCells count="30">
    <mergeCell ref="B28:R28"/>
    <mergeCell ref="O5:P5"/>
    <mergeCell ref="Q5:R5"/>
    <mergeCell ref="A6:B6"/>
    <mergeCell ref="A15:B15"/>
    <mergeCell ref="A23:B23"/>
    <mergeCell ref="A24:B24"/>
    <mergeCell ref="Q26:R26"/>
    <mergeCell ref="I26:J26"/>
    <mergeCell ref="K26:L26"/>
    <mergeCell ref="M26:N26"/>
    <mergeCell ref="O26:P26"/>
    <mergeCell ref="A25:B26"/>
    <mergeCell ref="C26:D26"/>
    <mergeCell ref="E26:F26"/>
    <mergeCell ref="G26:H26"/>
    <mergeCell ref="A1:G1"/>
    <mergeCell ref="A4:B5"/>
    <mergeCell ref="C4:F4"/>
    <mergeCell ref="G4:J4"/>
    <mergeCell ref="O4:R4"/>
    <mergeCell ref="K4:N4"/>
    <mergeCell ref="C5:D5"/>
    <mergeCell ref="M5:N5"/>
    <mergeCell ref="A3:XFD3"/>
    <mergeCell ref="A2:R2"/>
    <mergeCell ref="K5:L5"/>
    <mergeCell ref="E5:F5"/>
    <mergeCell ref="G5:H5"/>
    <mergeCell ref="I5:J5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III A</vt:lpstr>
      <vt:lpstr>'III 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vladimir radojcic</cp:lastModifiedBy>
  <cp:lastPrinted>2020-06-09T09:07:14Z</cp:lastPrinted>
  <dcterms:created xsi:type="dcterms:W3CDTF">2004-05-24T11:14:11Z</dcterms:created>
  <dcterms:modified xsi:type="dcterms:W3CDTF">2020-10-07T11:52:47Z</dcterms:modified>
</cp:coreProperties>
</file>