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ajttttt\"/>
    </mc:Choice>
  </mc:AlternateContent>
  <bookViews>
    <workbookView xWindow="360" yWindow="300" windowWidth="12120" windowHeight="8640"/>
  </bookViews>
  <sheets>
    <sheet name="IV 1" sheetId="2" r:id="rId1"/>
    <sheet name="IV 2" sheetId="7" r:id="rId2"/>
    <sheet name="IV 3" sheetId="8" r:id="rId3"/>
    <sheet name="IV 4" sheetId="13" r:id="rId4"/>
    <sheet name="III 1" sheetId="5" r:id="rId5"/>
    <sheet name="III 2" sheetId="6" r:id="rId6"/>
    <sheet name="III 3" sheetId="3" r:id="rId7"/>
  </sheets>
  <definedNames>
    <definedName name="_xlnm.Print_Area" localSheetId="4">'III 1'!$A$1:$R$39</definedName>
    <definedName name="_xlnm.Print_Area" localSheetId="5">'III 2'!$A$1:$R$41</definedName>
    <definedName name="_xlnm.Print_Area" localSheetId="6">'III 3'!$A$1:$R$39</definedName>
    <definedName name="_xlnm.Print_Area" localSheetId="0">'IV 1'!$A$1:$V$46</definedName>
    <definedName name="_xlnm.Print_Area" localSheetId="1">'IV 2'!$A$1:$V$50</definedName>
    <definedName name="_xlnm.Print_Area" localSheetId="2">'IV 3'!$A$1:$V$45</definedName>
  </definedNames>
  <calcPr calcId="162913" iterateDelta="0"/>
</workbook>
</file>

<file path=xl/calcChain.xml><?xml version="1.0" encoding="utf-8"?>
<calcChain xmlns="http://schemas.openxmlformats.org/spreadsheetml/2006/main">
  <c r="F26" i="2" l="1"/>
  <c r="E26" i="2"/>
  <c r="E22" i="3"/>
  <c r="P39" i="13"/>
  <c r="O39" i="13"/>
  <c r="L39" i="13"/>
  <c r="K39" i="13"/>
  <c r="H39" i="13"/>
  <c r="G39" i="13"/>
  <c r="D39" i="13"/>
  <c r="C39" i="13"/>
  <c r="P38" i="13"/>
  <c r="P40" i="13" s="1"/>
  <c r="O38" i="13"/>
  <c r="O40" i="13" s="1"/>
  <c r="L38" i="13"/>
  <c r="K38" i="13"/>
  <c r="K40" i="13" s="1"/>
  <c r="H38" i="13"/>
  <c r="G38" i="13"/>
  <c r="D38" i="13"/>
  <c r="C38" i="13"/>
  <c r="T35" i="13"/>
  <c r="S35" i="13"/>
  <c r="U35" i="13" s="1"/>
  <c r="R35" i="13"/>
  <c r="Q35" i="13"/>
  <c r="N35" i="13"/>
  <c r="M35" i="13"/>
  <c r="J35" i="13"/>
  <c r="I35" i="13"/>
  <c r="F35" i="13"/>
  <c r="E35" i="13"/>
  <c r="Q34" i="13"/>
  <c r="Q33" i="13"/>
  <c r="T32" i="13"/>
  <c r="S32" i="13"/>
  <c r="R32" i="13"/>
  <c r="Q32" i="13"/>
  <c r="N32" i="13"/>
  <c r="M32" i="13"/>
  <c r="J32" i="13"/>
  <c r="I32" i="13"/>
  <c r="F32" i="13"/>
  <c r="E32" i="13"/>
  <c r="T31" i="13"/>
  <c r="V31" i="13" s="1"/>
  <c r="S31" i="13"/>
  <c r="R31" i="13"/>
  <c r="Q31" i="13"/>
  <c r="N31" i="13"/>
  <c r="M31" i="13"/>
  <c r="J31" i="13"/>
  <c r="I31" i="13"/>
  <c r="F31" i="13"/>
  <c r="E31" i="13"/>
  <c r="T30" i="13"/>
  <c r="S30" i="13"/>
  <c r="R30" i="13"/>
  <c r="Q30" i="13"/>
  <c r="N30" i="13"/>
  <c r="M30" i="13"/>
  <c r="J30" i="13"/>
  <c r="I30" i="13"/>
  <c r="F30" i="13"/>
  <c r="E30" i="13"/>
  <c r="T29" i="13"/>
  <c r="V29" i="13" s="1"/>
  <c r="S29" i="13"/>
  <c r="R29" i="13"/>
  <c r="Q29" i="13"/>
  <c r="N29" i="13"/>
  <c r="M29" i="13"/>
  <c r="J29" i="13"/>
  <c r="I29" i="13"/>
  <c r="F29" i="13"/>
  <c r="E29" i="13"/>
  <c r="T28" i="13"/>
  <c r="V28" i="13" s="1"/>
  <c r="S28" i="13"/>
  <c r="R28" i="13"/>
  <c r="N28" i="13"/>
  <c r="M28" i="13"/>
  <c r="J28" i="13"/>
  <c r="I28" i="13"/>
  <c r="F28" i="13"/>
  <c r="E28" i="13"/>
  <c r="T27" i="13"/>
  <c r="V27" i="13" s="1"/>
  <c r="S27" i="13"/>
  <c r="R27" i="13"/>
  <c r="Q27" i="13"/>
  <c r="N27" i="13"/>
  <c r="M27" i="13"/>
  <c r="J27" i="13"/>
  <c r="I27" i="13"/>
  <c r="F27" i="13"/>
  <c r="E27" i="13"/>
  <c r="T26" i="13"/>
  <c r="V26" i="13" s="1"/>
  <c r="S26" i="13"/>
  <c r="R26" i="13"/>
  <c r="Q26" i="13"/>
  <c r="N26" i="13"/>
  <c r="M26" i="13"/>
  <c r="J26" i="13"/>
  <c r="I26" i="13"/>
  <c r="F26" i="13"/>
  <c r="E26" i="13"/>
  <c r="T25" i="13"/>
  <c r="V25" i="13" s="1"/>
  <c r="S25" i="13"/>
  <c r="R25" i="13"/>
  <c r="Q25" i="13"/>
  <c r="N25" i="13"/>
  <c r="M25" i="13"/>
  <c r="J25" i="13"/>
  <c r="I25" i="13"/>
  <c r="F25" i="13"/>
  <c r="E25" i="13"/>
  <c r="N24" i="13"/>
  <c r="M24" i="13"/>
  <c r="J24" i="13"/>
  <c r="I24" i="13"/>
  <c r="F24" i="13"/>
  <c r="E24" i="13"/>
  <c r="T23" i="13"/>
  <c r="S23" i="13"/>
  <c r="R23" i="13"/>
  <c r="Q23" i="13"/>
  <c r="N23" i="13"/>
  <c r="M23" i="13"/>
  <c r="J23" i="13"/>
  <c r="I23" i="13"/>
  <c r="F23" i="13"/>
  <c r="E23" i="13"/>
  <c r="T22" i="13"/>
  <c r="V22" i="13" s="1"/>
  <c r="S22" i="13"/>
  <c r="R22" i="13"/>
  <c r="Q22" i="13"/>
  <c r="N22" i="13"/>
  <c r="M22" i="13"/>
  <c r="J22" i="13"/>
  <c r="I22" i="13"/>
  <c r="F22" i="13"/>
  <c r="E22" i="13"/>
  <c r="T21" i="13"/>
  <c r="S21" i="13"/>
  <c r="R21" i="13"/>
  <c r="Q21" i="13"/>
  <c r="N21" i="13"/>
  <c r="M21" i="13"/>
  <c r="J21" i="13"/>
  <c r="I21" i="13"/>
  <c r="F21" i="13"/>
  <c r="E21" i="13"/>
  <c r="T20" i="13"/>
  <c r="V20" i="13" s="1"/>
  <c r="S20" i="13"/>
  <c r="E20" i="13"/>
  <c r="T19" i="13"/>
  <c r="S19" i="13"/>
  <c r="R19" i="13"/>
  <c r="Q19" i="13"/>
  <c r="N19" i="13"/>
  <c r="F19" i="13"/>
  <c r="E19" i="13"/>
  <c r="T17" i="13"/>
  <c r="V17" i="13" s="1"/>
  <c r="S17" i="13"/>
  <c r="Q17" i="13"/>
  <c r="M17" i="13"/>
  <c r="E17" i="13"/>
  <c r="S16" i="13"/>
  <c r="Q16" i="13"/>
  <c r="M16" i="13"/>
  <c r="I16" i="13"/>
  <c r="E16" i="13"/>
  <c r="S15" i="13"/>
  <c r="Q15" i="13"/>
  <c r="M15" i="13"/>
  <c r="I15" i="13"/>
  <c r="E15" i="13"/>
  <c r="T14" i="13"/>
  <c r="V14" i="13" s="1"/>
  <c r="S14" i="13"/>
  <c r="R14" i="13"/>
  <c r="Q14" i="13"/>
  <c r="N14" i="13"/>
  <c r="M14" i="13"/>
  <c r="J14" i="13"/>
  <c r="I14" i="13"/>
  <c r="F14" i="13"/>
  <c r="E14" i="13"/>
  <c r="T13" i="13"/>
  <c r="V13" i="13" s="1"/>
  <c r="R13" i="13"/>
  <c r="Q13" i="13"/>
  <c r="N13" i="13"/>
  <c r="M13" i="13"/>
  <c r="J13" i="13"/>
  <c r="I13" i="13"/>
  <c r="F13" i="13"/>
  <c r="E13" i="13"/>
  <c r="T12" i="13"/>
  <c r="V12" i="13" s="1"/>
  <c r="S12" i="13"/>
  <c r="R12" i="13"/>
  <c r="Q12" i="13"/>
  <c r="N12" i="13"/>
  <c r="M12" i="13"/>
  <c r="J12" i="13"/>
  <c r="I12" i="13"/>
  <c r="F12" i="13"/>
  <c r="E12" i="13"/>
  <c r="T11" i="13"/>
  <c r="S11" i="13"/>
  <c r="U11" i="13" s="1"/>
  <c r="R11" i="13"/>
  <c r="Q11" i="13"/>
  <c r="N11" i="13"/>
  <c r="M11" i="13"/>
  <c r="J11" i="13"/>
  <c r="I11" i="13"/>
  <c r="F11" i="13"/>
  <c r="E11" i="13"/>
  <c r="T10" i="13"/>
  <c r="V10" i="13" s="1"/>
  <c r="S10" i="13"/>
  <c r="R10" i="13"/>
  <c r="Q10" i="13"/>
  <c r="N10" i="13"/>
  <c r="M10" i="13"/>
  <c r="J10" i="13"/>
  <c r="I10" i="13"/>
  <c r="F10" i="13"/>
  <c r="E10" i="13"/>
  <c r="T9" i="13"/>
  <c r="V9" i="13" s="1"/>
  <c r="S9" i="13"/>
  <c r="R9" i="13"/>
  <c r="Q9" i="13"/>
  <c r="N9" i="13"/>
  <c r="M9" i="13"/>
  <c r="J9" i="13"/>
  <c r="I9" i="13"/>
  <c r="F9" i="13"/>
  <c r="E9" i="13"/>
  <c r="T8" i="13"/>
  <c r="V8" i="13" s="1"/>
  <c r="S8" i="13"/>
  <c r="R8" i="13"/>
  <c r="Q8" i="13"/>
  <c r="N8" i="13"/>
  <c r="M8" i="13"/>
  <c r="J8" i="13"/>
  <c r="I8" i="13"/>
  <c r="F8" i="13"/>
  <c r="E8" i="13"/>
  <c r="T7" i="13"/>
  <c r="V7" i="13" s="1"/>
  <c r="S7" i="13"/>
  <c r="R7" i="13"/>
  <c r="Q7" i="13"/>
  <c r="N7" i="13"/>
  <c r="M7" i="13"/>
  <c r="J7" i="13"/>
  <c r="I7" i="13"/>
  <c r="F7" i="13"/>
  <c r="E7" i="13"/>
  <c r="P43" i="7"/>
  <c r="O43" i="7"/>
  <c r="L43" i="7"/>
  <c r="K43" i="7"/>
  <c r="H43" i="7"/>
  <c r="G43" i="7"/>
  <c r="D43" i="7"/>
  <c r="C43" i="7"/>
  <c r="P42" i="7"/>
  <c r="P44" i="7" s="1"/>
  <c r="O42" i="7"/>
  <c r="O44" i="7" s="1"/>
  <c r="L42" i="7"/>
  <c r="L44" i="7" s="1"/>
  <c r="K42" i="7"/>
  <c r="K44" i="7" s="1"/>
  <c r="H42" i="7"/>
  <c r="H44" i="7" s="1"/>
  <c r="G42" i="7"/>
  <c r="G44" i="7" s="1"/>
  <c r="D42" i="7"/>
  <c r="D44" i="7" s="1"/>
  <c r="C42" i="7"/>
  <c r="C44" i="7" s="1"/>
  <c r="T39" i="7"/>
  <c r="S39" i="7"/>
  <c r="U39" i="7" s="1"/>
  <c r="R39" i="7"/>
  <c r="Q39" i="7"/>
  <c r="N39" i="7"/>
  <c r="M39" i="7"/>
  <c r="J39" i="7"/>
  <c r="I39" i="7"/>
  <c r="F39" i="7"/>
  <c r="E39" i="7"/>
  <c r="Q38" i="7"/>
  <c r="Q37" i="7"/>
  <c r="T35" i="7"/>
  <c r="V35" i="7" s="1"/>
  <c r="S35" i="7"/>
  <c r="R35" i="7"/>
  <c r="Q35" i="7"/>
  <c r="N35" i="7"/>
  <c r="M35" i="7"/>
  <c r="J35" i="7"/>
  <c r="I35" i="7"/>
  <c r="F35" i="7"/>
  <c r="E35" i="7"/>
  <c r="T34" i="7"/>
  <c r="V34" i="7" s="1"/>
  <c r="S34" i="7"/>
  <c r="R34" i="7"/>
  <c r="Q34" i="7"/>
  <c r="N34" i="7"/>
  <c r="M34" i="7"/>
  <c r="J34" i="7"/>
  <c r="I34" i="7"/>
  <c r="F34" i="7"/>
  <c r="E34" i="7"/>
  <c r="T33" i="7"/>
  <c r="S33" i="7"/>
  <c r="R33" i="7"/>
  <c r="Q33" i="7"/>
  <c r="N33" i="7"/>
  <c r="M33" i="7"/>
  <c r="J33" i="7"/>
  <c r="I33" i="7"/>
  <c r="F33" i="7"/>
  <c r="E33" i="7"/>
  <c r="T32" i="7"/>
  <c r="V32" i="7" s="1"/>
  <c r="S32" i="7"/>
  <c r="R32" i="7"/>
  <c r="Q32" i="7"/>
  <c r="N32" i="7"/>
  <c r="M32" i="7"/>
  <c r="J32" i="7"/>
  <c r="I32" i="7"/>
  <c r="F32" i="7"/>
  <c r="E32" i="7"/>
  <c r="T31" i="7"/>
  <c r="V31" i="7" s="1"/>
  <c r="S31" i="7"/>
  <c r="R31" i="7"/>
  <c r="Q31" i="7"/>
  <c r="N31" i="7"/>
  <c r="M31" i="7"/>
  <c r="J31" i="7"/>
  <c r="I31" i="7"/>
  <c r="F31" i="7"/>
  <c r="E31" i="7"/>
  <c r="N30" i="7"/>
  <c r="M30" i="7"/>
  <c r="J30" i="7"/>
  <c r="I30" i="7"/>
  <c r="F30" i="7"/>
  <c r="E30" i="7"/>
  <c r="T29" i="7"/>
  <c r="V29" i="7" s="1"/>
  <c r="S29" i="7"/>
  <c r="R29" i="7"/>
  <c r="Q29" i="7"/>
  <c r="N29" i="7"/>
  <c r="M29" i="7"/>
  <c r="J29" i="7"/>
  <c r="I29" i="7"/>
  <c r="F29" i="7"/>
  <c r="E29" i="7"/>
  <c r="T28" i="7"/>
  <c r="V28" i="7" s="1"/>
  <c r="S28" i="7"/>
  <c r="R28" i="7"/>
  <c r="N28" i="7"/>
  <c r="M28" i="7"/>
  <c r="J28" i="7"/>
  <c r="I28" i="7"/>
  <c r="F28" i="7"/>
  <c r="E28" i="7"/>
  <c r="T27" i="7"/>
  <c r="V27" i="7" s="1"/>
  <c r="S27" i="7"/>
  <c r="R27" i="7"/>
  <c r="Q27" i="7"/>
  <c r="N27" i="7"/>
  <c r="M27" i="7"/>
  <c r="J27" i="7"/>
  <c r="I27" i="7"/>
  <c r="F27" i="7"/>
  <c r="E27" i="7"/>
  <c r="T26" i="7"/>
  <c r="V26" i="7" s="1"/>
  <c r="S26" i="7"/>
  <c r="R26" i="7"/>
  <c r="Q26" i="7"/>
  <c r="N26" i="7"/>
  <c r="M26" i="7"/>
  <c r="J26" i="7"/>
  <c r="I26" i="7"/>
  <c r="F26" i="7"/>
  <c r="E26" i="7"/>
  <c r="T25" i="7"/>
  <c r="V25" i="7" s="1"/>
  <c r="S25" i="7"/>
  <c r="R25" i="7"/>
  <c r="Q25" i="7"/>
  <c r="N25" i="7"/>
  <c r="M25" i="7"/>
  <c r="J25" i="7"/>
  <c r="I25" i="7"/>
  <c r="F25" i="7"/>
  <c r="E25" i="7"/>
  <c r="T24" i="7"/>
  <c r="V24" i="7" s="1"/>
  <c r="S24" i="7"/>
  <c r="R24" i="7"/>
  <c r="Q24" i="7"/>
  <c r="N24" i="7"/>
  <c r="M24" i="7"/>
  <c r="J24" i="7"/>
  <c r="I24" i="7"/>
  <c r="F24" i="7"/>
  <c r="E24" i="7"/>
  <c r="T23" i="7"/>
  <c r="S23" i="7"/>
  <c r="R23" i="7"/>
  <c r="Q23" i="7"/>
  <c r="N23" i="7"/>
  <c r="M23" i="7"/>
  <c r="J23" i="7"/>
  <c r="I23" i="7"/>
  <c r="F23" i="7"/>
  <c r="E23" i="7"/>
  <c r="T22" i="7"/>
  <c r="S22" i="7"/>
  <c r="R22" i="7"/>
  <c r="Q22" i="7"/>
  <c r="N22" i="7"/>
  <c r="M22" i="7"/>
  <c r="J22" i="7"/>
  <c r="I22" i="7"/>
  <c r="F22" i="7"/>
  <c r="E22" i="7"/>
  <c r="T21" i="7"/>
  <c r="V21" i="7" s="1"/>
  <c r="S21" i="7"/>
  <c r="E21" i="7"/>
  <c r="T20" i="7"/>
  <c r="S20" i="7"/>
  <c r="R20" i="7"/>
  <c r="Q20" i="7"/>
  <c r="N20" i="7"/>
  <c r="F20" i="7"/>
  <c r="E20" i="7"/>
  <c r="T18" i="7"/>
  <c r="V18" i="7" s="1"/>
  <c r="S18" i="7"/>
  <c r="Q18" i="7"/>
  <c r="M18" i="7"/>
  <c r="E18" i="7"/>
  <c r="S17" i="7"/>
  <c r="Q17" i="7"/>
  <c r="M17" i="7"/>
  <c r="I17" i="7"/>
  <c r="E17" i="7"/>
  <c r="S16" i="7"/>
  <c r="Q16" i="7"/>
  <c r="M16" i="7"/>
  <c r="I16" i="7"/>
  <c r="E16" i="7"/>
  <c r="T15" i="7"/>
  <c r="V15" i="7" s="1"/>
  <c r="S15" i="7"/>
  <c r="R15" i="7"/>
  <c r="Q15" i="7"/>
  <c r="N15" i="7"/>
  <c r="M15" i="7"/>
  <c r="J15" i="7"/>
  <c r="I15" i="7"/>
  <c r="F15" i="7"/>
  <c r="E15" i="7"/>
  <c r="T14" i="7"/>
  <c r="V14" i="7" s="1"/>
  <c r="R14" i="7"/>
  <c r="Q14" i="7"/>
  <c r="N14" i="7"/>
  <c r="M14" i="7"/>
  <c r="J14" i="7"/>
  <c r="I14" i="7"/>
  <c r="F14" i="7"/>
  <c r="E14" i="7"/>
  <c r="U14" i="7" s="1"/>
  <c r="T13" i="7"/>
  <c r="V13" i="7" s="1"/>
  <c r="S13" i="7"/>
  <c r="R13" i="7"/>
  <c r="Q13" i="7"/>
  <c r="N13" i="7"/>
  <c r="M13" i="7"/>
  <c r="J13" i="7"/>
  <c r="I13" i="7"/>
  <c r="F13" i="7"/>
  <c r="E13" i="7"/>
  <c r="T12" i="7"/>
  <c r="S12" i="7"/>
  <c r="U12" i="7" s="1"/>
  <c r="R12" i="7"/>
  <c r="Q12" i="7"/>
  <c r="N12" i="7"/>
  <c r="M12" i="7"/>
  <c r="J12" i="7"/>
  <c r="I12" i="7"/>
  <c r="F12" i="7"/>
  <c r="E12" i="7"/>
  <c r="T11" i="7"/>
  <c r="V11" i="7" s="1"/>
  <c r="S11" i="7"/>
  <c r="R11" i="7"/>
  <c r="Q11" i="7"/>
  <c r="N11" i="7"/>
  <c r="M11" i="7"/>
  <c r="J11" i="7"/>
  <c r="I11" i="7"/>
  <c r="F11" i="7"/>
  <c r="E11" i="7"/>
  <c r="T10" i="7"/>
  <c r="V10" i="7" s="1"/>
  <c r="S10" i="7"/>
  <c r="R10" i="7"/>
  <c r="Q10" i="7"/>
  <c r="N10" i="7"/>
  <c r="M10" i="7"/>
  <c r="J10" i="7"/>
  <c r="I10" i="7"/>
  <c r="F10" i="7"/>
  <c r="E10" i="7"/>
  <c r="T9" i="7"/>
  <c r="V9" i="7" s="1"/>
  <c r="S9" i="7"/>
  <c r="R9" i="7"/>
  <c r="Q9" i="7"/>
  <c r="N9" i="7"/>
  <c r="M9" i="7"/>
  <c r="J9" i="7"/>
  <c r="I9" i="7"/>
  <c r="F9" i="7"/>
  <c r="E9" i="7"/>
  <c r="T8" i="7"/>
  <c r="V8" i="7" s="1"/>
  <c r="S8" i="7"/>
  <c r="R8" i="7"/>
  <c r="Q8" i="7"/>
  <c r="N8" i="7"/>
  <c r="M8" i="7"/>
  <c r="J8" i="7"/>
  <c r="I8" i="7"/>
  <c r="F8" i="7"/>
  <c r="E8" i="7"/>
  <c r="M33" i="3"/>
  <c r="K32" i="3"/>
  <c r="G32" i="3"/>
  <c r="C32" i="3"/>
  <c r="P16" i="3"/>
  <c r="R16" i="3" s="1"/>
  <c r="N16" i="3"/>
  <c r="M16" i="3"/>
  <c r="E16" i="3"/>
  <c r="M15" i="3"/>
  <c r="I15" i="3"/>
  <c r="E15" i="3"/>
  <c r="O14" i="3"/>
  <c r="M14" i="3"/>
  <c r="I14" i="3"/>
  <c r="E14" i="3"/>
  <c r="P13" i="3"/>
  <c r="R13" i="3" s="1"/>
  <c r="M13" i="3"/>
  <c r="I13" i="3"/>
  <c r="K34" i="6"/>
  <c r="G34" i="6"/>
  <c r="C34" i="6"/>
  <c r="P17" i="6"/>
  <c r="R17" i="6" s="1"/>
  <c r="N17" i="6"/>
  <c r="M17" i="6"/>
  <c r="E17" i="6"/>
  <c r="M16" i="6"/>
  <c r="I16" i="6"/>
  <c r="E16" i="6"/>
  <c r="Q16" i="6" s="1"/>
  <c r="O15" i="6"/>
  <c r="M15" i="6"/>
  <c r="I15" i="6"/>
  <c r="E15" i="6"/>
  <c r="P14" i="6"/>
  <c r="R14" i="6" s="1"/>
  <c r="N14" i="6"/>
  <c r="M14" i="6"/>
  <c r="J14" i="6"/>
  <c r="I14" i="6"/>
  <c r="F14" i="6"/>
  <c r="E14" i="6"/>
  <c r="K32" i="5"/>
  <c r="G32" i="5"/>
  <c r="C32" i="5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N14" i="5"/>
  <c r="M14" i="5"/>
  <c r="J14" i="5"/>
  <c r="I14" i="5"/>
  <c r="F14" i="5"/>
  <c r="E14" i="5"/>
  <c r="O37" i="8"/>
  <c r="K37" i="8"/>
  <c r="G37" i="8"/>
  <c r="C37" i="8"/>
  <c r="C39" i="8" s="1"/>
  <c r="T17" i="8"/>
  <c r="V17" i="8" s="1"/>
  <c r="S17" i="8"/>
  <c r="Q17" i="8"/>
  <c r="M17" i="8"/>
  <c r="E17" i="8"/>
  <c r="S16" i="8"/>
  <c r="Q16" i="8"/>
  <c r="M16" i="8"/>
  <c r="I16" i="8"/>
  <c r="E16" i="8"/>
  <c r="S15" i="8"/>
  <c r="Q15" i="8"/>
  <c r="M15" i="8"/>
  <c r="I15" i="8"/>
  <c r="E15" i="8"/>
  <c r="T14" i="8"/>
  <c r="V14" i="8" s="1"/>
  <c r="S14" i="8"/>
  <c r="Q14" i="8"/>
  <c r="M14" i="8"/>
  <c r="I14" i="8"/>
  <c r="E14" i="8"/>
  <c r="O38" i="2"/>
  <c r="O40" i="2" s="1"/>
  <c r="K38" i="2"/>
  <c r="G38" i="2"/>
  <c r="C38" i="2"/>
  <c r="T17" i="2"/>
  <c r="V17" i="2" s="1"/>
  <c r="S17" i="2"/>
  <c r="Q17" i="2"/>
  <c r="M17" i="2"/>
  <c r="E17" i="2"/>
  <c r="S16" i="2"/>
  <c r="Q16" i="2"/>
  <c r="M16" i="2"/>
  <c r="I16" i="2"/>
  <c r="E16" i="2"/>
  <c r="S15" i="2"/>
  <c r="Q15" i="2"/>
  <c r="M15" i="2"/>
  <c r="I15" i="2"/>
  <c r="E15" i="2"/>
  <c r="T14" i="2"/>
  <c r="V14" i="2" s="1"/>
  <c r="S14" i="2"/>
  <c r="R14" i="2"/>
  <c r="Q14" i="2"/>
  <c r="N14" i="2"/>
  <c r="M14" i="2"/>
  <c r="J14" i="2"/>
  <c r="I14" i="2"/>
  <c r="F14" i="2"/>
  <c r="E14" i="2"/>
  <c r="I11" i="3"/>
  <c r="I12" i="3"/>
  <c r="I11" i="6"/>
  <c r="I12" i="6"/>
  <c r="I13" i="6"/>
  <c r="I11" i="5"/>
  <c r="I12" i="5"/>
  <c r="I13" i="5"/>
  <c r="I11" i="8"/>
  <c r="I12" i="8"/>
  <c r="I13" i="8"/>
  <c r="I11" i="2"/>
  <c r="I12" i="2"/>
  <c r="I13" i="2"/>
  <c r="M10" i="3"/>
  <c r="M11" i="3"/>
  <c r="M12" i="3"/>
  <c r="M10" i="6"/>
  <c r="M11" i="6"/>
  <c r="M12" i="6"/>
  <c r="M13" i="6"/>
  <c r="M10" i="5"/>
  <c r="M11" i="5"/>
  <c r="M12" i="5"/>
  <c r="M13" i="5"/>
  <c r="Q11" i="8"/>
  <c r="Q12" i="8"/>
  <c r="Q13" i="8"/>
  <c r="M11" i="8"/>
  <c r="M12" i="8"/>
  <c r="M13" i="8"/>
  <c r="Q11" i="2"/>
  <c r="Q12" i="2"/>
  <c r="Q13" i="2"/>
  <c r="M11" i="2"/>
  <c r="M12" i="2"/>
  <c r="M13" i="2"/>
  <c r="O19" i="3"/>
  <c r="P19" i="3"/>
  <c r="R19" i="3" s="1"/>
  <c r="O20" i="3"/>
  <c r="P20" i="3"/>
  <c r="R20" i="3" s="1"/>
  <c r="O21" i="3"/>
  <c r="P21" i="3"/>
  <c r="R21" i="3" s="1"/>
  <c r="O23" i="3"/>
  <c r="P23" i="3"/>
  <c r="R23" i="3" s="1"/>
  <c r="O24" i="3"/>
  <c r="P24" i="3"/>
  <c r="R24" i="3" s="1"/>
  <c r="O25" i="3"/>
  <c r="P25" i="3"/>
  <c r="R25" i="3" s="1"/>
  <c r="O26" i="3"/>
  <c r="P26" i="3"/>
  <c r="R26" i="3" s="1"/>
  <c r="O27" i="3"/>
  <c r="P27" i="3"/>
  <c r="R27" i="3" s="1"/>
  <c r="O28" i="3"/>
  <c r="P28" i="3"/>
  <c r="R28" i="3" s="1"/>
  <c r="O29" i="3"/>
  <c r="Q29" i="3" s="1"/>
  <c r="P29" i="3"/>
  <c r="O31" i="3"/>
  <c r="Q31" i="3" s="1"/>
  <c r="P31" i="3"/>
  <c r="R31" i="3" s="1"/>
  <c r="O8" i="3"/>
  <c r="P8" i="3"/>
  <c r="R8" i="3" s="1"/>
  <c r="O9" i="3"/>
  <c r="P9" i="3"/>
  <c r="R9" i="3" s="1"/>
  <c r="O10" i="3"/>
  <c r="P10" i="3"/>
  <c r="R10" i="3" s="1"/>
  <c r="O11" i="3"/>
  <c r="Q11" i="3" s="1"/>
  <c r="P11" i="3"/>
  <c r="O12" i="3"/>
  <c r="P12" i="3"/>
  <c r="R12" i="3" s="1"/>
  <c r="O20" i="6"/>
  <c r="P20" i="6"/>
  <c r="O21" i="6"/>
  <c r="P21" i="6"/>
  <c r="O22" i="6"/>
  <c r="P22" i="6"/>
  <c r="O23" i="6"/>
  <c r="P23" i="6"/>
  <c r="O24" i="6"/>
  <c r="P24" i="6"/>
  <c r="R24" i="6" s="1"/>
  <c r="O26" i="6"/>
  <c r="P26" i="6"/>
  <c r="O27" i="6"/>
  <c r="P27" i="6"/>
  <c r="O28" i="6"/>
  <c r="P28" i="6"/>
  <c r="O30" i="6"/>
  <c r="P30" i="6"/>
  <c r="O31" i="6"/>
  <c r="P31" i="6"/>
  <c r="O8" i="6"/>
  <c r="P8" i="6"/>
  <c r="R8" i="6"/>
  <c r="O9" i="6"/>
  <c r="P9" i="6"/>
  <c r="R9" i="6" s="1"/>
  <c r="O10" i="6"/>
  <c r="P10" i="6"/>
  <c r="R10" i="6" s="1"/>
  <c r="O11" i="6"/>
  <c r="Q11" i="6" s="1"/>
  <c r="P11" i="6"/>
  <c r="O12" i="6"/>
  <c r="P12" i="6"/>
  <c r="R12" i="6" s="1"/>
  <c r="O13" i="6"/>
  <c r="P13" i="6"/>
  <c r="R13" i="6" s="1"/>
  <c r="O20" i="5"/>
  <c r="P20" i="5"/>
  <c r="O21" i="5"/>
  <c r="P21" i="5"/>
  <c r="R21" i="5" s="1"/>
  <c r="O22" i="5"/>
  <c r="P22" i="5"/>
  <c r="R22" i="5" s="1"/>
  <c r="O23" i="5"/>
  <c r="P23" i="5"/>
  <c r="R23" i="5" s="1"/>
  <c r="O24" i="5"/>
  <c r="P24" i="5"/>
  <c r="O25" i="5"/>
  <c r="P25" i="5"/>
  <c r="O26" i="5"/>
  <c r="P26" i="5"/>
  <c r="O27" i="5"/>
  <c r="P27" i="5"/>
  <c r="R27" i="5" s="1"/>
  <c r="O29" i="5"/>
  <c r="Q29" i="5" s="1"/>
  <c r="P29" i="5"/>
  <c r="O8" i="5"/>
  <c r="P8" i="5"/>
  <c r="R8" i="5" s="1"/>
  <c r="O9" i="5"/>
  <c r="P9" i="5"/>
  <c r="R9" i="5" s="1"/>
  <c r="O10" i="5"/>
  <c r="P10" i="5"/>
  <c r="R10" i="5" s="1"/>
  <c r="O11" i="5"/>
  <c r="Q11" i="5" s="1"/>
  <c r="P11" i="5"/>
  <c r="O12" i="5"/>
  <c r="P12" i="5"/>
  <c r="R12" i="5" s="1"/>
  <c r="O13" i="5"/>
  <c r="P13" i="5"/>
  <c r="R13" i="5" s="1"/>
  <c r="S20" i="8"/>
  <c r="T20" i="8"/>
  <c r="V20" i="8" s="1"/>
  <c r="S21" i="8"/>
  <c r="T21" i="8"/>
  <c r="V21" i="8" s="1"/>
  <c r="S22" i="8"/>
  <c r="T22" i="8"/>
  <c r="V22" i="8" s="1"/>
  <c r="S23" i="8"/>
  <c r="T23" i="8"/>
  <c r="V23" i="8" s="1"/>
  <c r="S24" i="8"/>
  <c r="T24" i="8"/>
  <c r="V24" i="8" s="1"/>
  <c r="S25" i="8"/>
  <c r="T25" i="8"/>
  <c r="V25" i="8" s="1"/>
  <c r="S26" i="8"/>
  <c r="T26" i="8"/>
  <c r="V26" i="8" s="1"/>
  <c r="S27" i="8"/>
  <c r="T27" i="8"/>
  <c r="V27" i="8" s="1"/>
  <c r="S28" i="8"/>
  <c r="T28" i="8"/>
  <c r="V28" i="8"/>
  <c r="S29" i="8"/>
  <c r="U29" i="8" s="1"/>
  <c r="T29" i="8"/>
  <c r="V29" i="8" s="1"/>
  <c r="S30" i="8"/>
  <c r="T30" i="8"/>
  <c r="V30" i="8" s="1"/>
  <c r="S31" i="8"/>
  <c r="T31" i="8"/>
  <c r="V31" i="8" s="1"/>
  <c r="S32" i="8"/>
  <c r="U32" i="8" s="1"/>
  <c r="T32" i="8"/>
  <c r="S33" i="8"/>
  <c r="U33" i="8" s="1"/>
  <c r="T33" i="8"/>
  <c r="V33" i="8" s="1"/>
  <c r="S34" i="8"/>
  <c r="T34" i="8"/>
  <c r="V34" i="8" s="1"/>
  <c r="S8" i="8"/>
  <c r="T8" i="8"/>
  <c r="V8" i="8" s="1"/>
  <c r="S9" i="8"/>
  <c r="T9" i="8"/>
  <c r="V9" i="8" s="1"/>
  <c r="S10" i="8"/>
  <c r="T10" i="8"/>
  <c r="V10" i="8" s="1"/>
  <c r="S11" i="8"/>
  <c r="U11" i="8" s="1"/>
  <c r="T11" i="8"/>
  <c r="S12" i="8"/>
  <c r="T12" i="8"/>
  <c r="V12" i="8" s="1"/>
  <c r="T13" i="8"/>
  <c r="V13" i="8" s="1"/>
  <c r="S20" i="2"/>
  <c r="T20" i="2"/>
  <c r="S21" i="2"/>
  <c r="T21" i="2"/>
  <c r="S22" i="2"/>
  <c r="T22" i="2"/>
  <c r="S23" i="2"/>
  <c r="T23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8" i="2"/>
  <c r="T8" i="2"/>
  <c r="V8" i="2" s="1"/>
  <c r="S9" i="2"/>
  <c r="T9" i="2"/>
  <c r="V9" i="2" s="1"/>
  <c r="S10" i="2"/>
  <c r="T10" i="2"/>
  <c r="V10" i="2" s="1"/>
  <c r="S11" i="2"/>
  <c r="U11" i="2" s="1"/>
  <c r="T11" i="2"/>
  <c r="S12" i="2"/>
  <c r="T12" i="2"/>
  <c r="V12" i="2" s="1"/>
  <c r="T13" i="2"/>
  <c r="V13" i="2" s="1"/>
  <c r="S7" i="2"/>
  <c r="E7" i="2"/>
  <c r="I7" i="2"/>
  <c r="M7" i="2"/>
  <c r="Q7" i="2"/>
  <c r="E8" i="2"/>
  <c r="I8" i="2"/>
  <c r="M8" i="2"/>
  <c r="Q8" i="2"/>
  <c r="E9" i="2"/>
  <c r="I9" i="2"/>
  <c r="M9" i="2"/>
  <c r="Q9" i="2"/>
  <c r="E10" i="2"/>
  <c r="I10" i="2"/>
  <c r="M10" i="2"/>
  <c r="Q10" i="2"/>
  <c r="E12" i="2"/>
  <c r="E13" i="2"/>
  <c r="S19" i="2"/>
  <c r="E19" i="2"/>
  <c r="I19" i="2"/>
  <c r="M19" i="2"/>
  <c r="Q19" i="2"/>
  <c r="E21" i="2"/>
  <c r="I21" i="2"/>
  <c r="M21" i="2"/>
  <c r="Q21" i="2"/>
  <c r="E22" i="2"/>
  <c r="I22" i="2"/>
  <c r="M22" i="2"/>
  <c r="Q22" i="2"/>
  <c r="M23" i="2"/>
  <c r="Q23" i="2"/>
  <c r="E25" i="2"/>
  <c r="I25" i="2"/>
  <c r="M25" i="2"/>
  <c r="Q25" i="2"/>
  <c r="M26" i="2"/>
  <c r="Q26" i="2"/>
  <c r="E27" i="2"/>
  <c r="I27" i="2"/>
  <c r="M27" i="2"/>
  <c r="Q27" i="2"/>
  <c r="E28" i="2"/>
  <c r="I28" i="2"/>
  <c r="M28" i="2"/>
  <c r="E29" i="2"/>
  <c r="I29" i="2"/>
  <c r="M29" i="2"/>
  <c r="Q29" i="2"/>
  <c r="E30" i="2"/>
  <c r="I30" i="2"/>
  <c r="M30" i="2"/>
  <c r="Q30" i="2"/>
  <c r="E31" i="2"/>
  <c r="I31" i="2"/>
  <c r="M31" i="2"/>
  <c r="Q31" i="2"/>
  <c r="E32" i="2"/>
  <c r="I32" i="2"/>
  <c r="M32" i="2"/>
  <c r="Q32" i="2"/>
  <c r="E33" i="2"/>
  <c r="I33" i="2"/>
  <c r="M33" i="2"/>
  <c r="Q33" i="2"/>
  <c r="E34" i="2"/>
  <c r="I34" i="2"/>
  <c r="M34" i="2"/>
  <c r="Q34" i="2"/>
  <c r="T7" i="2"/>
  <c r="V7" i="2" s="1"/>
  <c r="F11" i="2"/>
  <c r="J11" i="2"/>
  <c r="N11" i="2"/>
  <c r="R11" i="2"/>
  <c r="T19" i="2"/>
  <c r="F21" i="2"/>
  <c r="J21" i="2"/>
  <c r="N21" i="2"/>
  <c r="R21" i="2"/>
  <c r="N26" i="2"/>
  <c r="R26" i="2"/>
  <c r="F28" i="2"/>
  <c r="J28" i="2"/>
  <c r="N28" i="2"/>
  <c r="R28" i="2"/>
  <c r="F30" i="2"/>
  <c r="N30" i="2"/>
  <c r="R30" i="2"/>
  <c r="F31" i="2"/>
  <c r="J31" i="2"/>
  <c r="N31" i="2"/>
  <c r="R31" i="2"/>
  <c r="F35" i="2"/>
  <c r="J35" i="2"/>
  <c r="N35" i="2"/>
  <c r="R35" i="2"/>
  <c r="Q35" i="2"/>
  <c r="R7" i="2"/>
  <c r="R8" i="2"/>
  <c r="R9" i="2"/>
  <c r="R10" i="2"/>
  <c r="R12" i="2"/>
  <c r="R13" i="2"/>
  <c r="R19" i="2"/>
  <c r="R22" i="2"/>
  <c r="R23" i="2"/>
  <c r="R25" i="2"/>
  <c r="R27" i="2"/>
  <c r="R29" i="2"/>
  <c r="R32" i="2"/>
  <c r="R33" i="2"/>
  <c r="R34" i="2"/>
  <c r="O39" i="2"/>
  <c r="P38" i="2"/>
  <c r="P39" i="2"/>
  <c r="M35" i="2"/>
  <c r="N7" i="2"/>
  <c r="N8" i="2"/>
  <c r="N9" i="2"/>
  <c r="N10" i="2"/>
  <c r="N12" i="2"/>
  <c r="N13" i="2"/>
  <c r="N19" i="2"/>
  <c r="N22" i="2"/>
  <c r="N23" i="2"/>
  <c r="N25" i="2"/>
  <c r="N27" i="2"/>
  <c r="N29" i="2"/>
  <c r="N32" i="2"/>
  <c r="N33" i="2"/>
  <c r="N34" i="2"/>
  <c r="K39" i="2"/>
  <c r="K40" i="2" s="1"/>
  <c r="L38" i="2"/>
  <c r="L39" i="2"/>
  <c r="I35" i="2"/>
  <c r="J7" i="2"/>
  <c r="J8" i="2"/>
  <c r="J9" i="2"/>
  <c r="J10" i="2"/>
  <c r="J12" i="2"/>
  <c r="J13" i="2"/>
  <c r="J19" i="2"/>
  <c r="J22" i="2"/>
  <c r="J23" i="2"/>
  <c r="J25" i="2"/>
  <c r="J27" i="2"/>
  <c r="J29" i="2"/>
  <c r="J32" i="2"/>
  <c r="J33" i="2"/>
  <c r="J34" i="2"/>
  <c r="G39" i="2"/>
  <c r="H38" i="2"/>
  <c r="H39" i="2"/>
  <c r="E11" i="2"/>
  <c r="E20" i="2"/>
  <c r="E35" i="2"/>
  <c r="F7" i="2"/>
  <c r="F8" i="2"/>
  <c r="F9" i="2"/>
  <c r="F10" i="2"/>
  <c r="F12" i="2"/>
  <c r="F13" i="2"/>
  <c r="F19" i="2"/>
  <c r="F22" i="2"/>
  <c r="F25" i="2"/>
  <c r="F27" i="2"/>
  <c r="F29" i="2"/>
  <c r="F32" i="2"/>
  <c r="F33" i="2"/>
  <c r="F34" i="2"/>
  <c r="C39" i="2"/>
  <c r="D38" i="2"/>
  <c r="D39" i="2"/>
  <c r="O7" i="5"/>
  <c r="E7" i="5"/>
  <c r="I7" i="5"/>
  <c r="M7" i="5"/>
  <c r="E8" i="5"/>
  <c r="I8" i="5"/>
  <c r="M8" i="5"/>
  <c r="E9" i="5"/>
  <c r="I9" i="5"/>
  <c r="M9" i="5"/>
  <c r="E10" i="5"/>
  <c r="I10" i="5"/>
  <c r="E12" i="5"/>
  <c r="O19" i="5"/>
  <c r="E19" i="5"/>
  <c r="I19" i="5"/>
  <c r="M19" i="5"/>
  <c r="E20" i="5"/>
  <c r="I20" i="5"/>
  <c r="M20" i="5"/>
  <c r="I21" i="5"/>
  <c r="M21" i="5"/>
  <c r="E22" i="5"/>
  <c r="I22" i="5"/>
  <c r="M22" i="5"/>
  <c r="E23" i="5"/>
  <c r="I23" i="5"/>
  <c r="M23" i="5"/>
  <c r="E24" i="5"/>
  <c r="I24" i="5"/>
  <c r="M24" i="5"/>
  <c r="E25" i="5"/>
  <c r="I25" i="5"/>
  <c r="M25" i="5"/>
  <c r="E26" i="5"/>
  <c r="I26" i="5"/>
  <c r="M26" i="5"/>
  <c r="E27" i="5"/>
  <c r="I27" i="5"/>
  <c r="M27" i="5"/>
  <c r="P7" i="5"/>
  <c r="F11" i="5"/>
  <c r="J11" i="5"/>
  <c r="N11" i="5"/>
  <c r="P19" i="5"/>
  <c r="R19" i="5" s="1"/>
  <c r="F24" i="5"/>
  <c r="J24" i="5"/>
  <c r="N24" i="5"/>
  <c r="F25" i="5"/>
  <c r="J25" i="5"/>
  <c r="N25" i="5"/>
  <c r="F26" i="5"/>
  <c r="J26" i="5"/>
  <c r="N26" i="5"/>
  <c r="J29" i="5"/>
  <c r="N29" i="5"/>
  <c r="M29" i="5"/>
  <c r="M31" i="5"/>
  <c r="N7" i="5"/>
  <c r="N8" i="5"/>
  <c r="N9" i="5"/>
  <c r="N10" i="5"/>
  <c r="N12" i="5"/>
  <c r="N19" i="5"/>
  <c r="N20" i="5"/>
  <c r="N21" i="5"/>
  <c r="N22" i="5"/>
  <c r="N23" i="5"/>
  <c r="N27" i="5"/>
  <c r="N31" i="5"/>
  <c r="K33" i="5"/>
  <c r="L32" i="5"/>
  <c r="L33" i="5"/>
  <c r="I29" i="5"/>
  <c r="I31" i="5"/>
  <c r="J7" i="5"/>
  <c r="J8" i="5"/>
  <c r="J9" i="5"/>
  <c r="J10" i="5"/>
  <c r="J12" i="5"/>
  <c r="J19" i="5"/>
  <c r="J20" i="5"/>
  <c r="J21" i="5"/>
  <c r="J22" i="5"/>
  <c r="J23" i="5"/>
  <c r="J27" i="5"/>
  <c r="J31" i="5"/>
  <c r="G33" i="5"/>
  <c r="H32" i="5"/>
  <c r="H33" i="5"/>
  <c r="E11" i="5"/>
  <c r="E13" i="5"/>
  <c r="E29" i="5"/>
  <c r="E31" i="5"/>
  <c r="F7" i="5"/>
  <c r="F8" i="5"/>
  <c r="F9" i="5"/>
  <c r="F10" i="5"/>
  <c r="F12" i="5"/>
  <c r="F19" i="5"/>
  <c r="F21" i="5"/>
  <c r="F22" i="5"/>
  <c r="F23" i="5"/>
  <c r="F27" i="5"/>
  <c r="F31" i="5"/>
  <c r="D32" i="5"/>
  <c r="D33" i="5"/>
  <c r="O7" i="6"/>
  <c r="E7" i="6"/>
  <c r="I7" i="6"/>
  <c r="M7" i="6"/>
  <c r="E8" i="6"/>
  <c r="I8" i="6"/>
  <c r="M8" i="6"/>
  <c r="E9" i="6"/>
  <c r="I9" i="6"/>
  <c r="M9" i="6"/>
  <c r="E10" i="6"/>
  <c r="I10" i="6"/>
  <c r="E12" i="6"/>
  <c r="O19" i="6"/>
  <c r="E19" i="6"/>
  <c r="I19" i="6"/>
  <c r="M19" i="6"/>
  <c r="E20" i="6"/>
  <c r="I20" i="6"/>
  <c r="M20" i="6"/>
  <c r="E21" i="6"/>
  <c r="I21" i="6"/>
  <c r="M21" i="6"/>
  <c r="E22" i="6"/>
  <c r="I22" i="6"/>
  <c r="M22" i="6"/>
  <c r="E23" i="6"/>
  <c r="I23" i="6"/>
  <c r="E24" i="6"/>
  <c r="M24" i="6"/>
  <c r="E26" i="6"/>
  <c r="I26" i="6"/>
  <c r="M26" i="6"/>
  <c r="E27" i="6"/>
  <c r="I27" i="6"/>
  <c r="M27" i="6"/>
  <c r="E28" i="6"/>
  <c r="I28" i="6"/>
  <c r="E30" i="6"/>
  <c r="I30" i="6"/>
  <c r="M30" i="6"/>
  <c r="P7" i="6"/>
  <c r="F11" i="6"/>
  <c r="J11" i="6"/>
  <c r="N11" i="6"/>
  <c r="P19" i="6"/>
  <c r="R19" i="6" s="1"/>
  <c r="F23" i="6"/>
  <c r="J23" i="6"/>
  <c r="F28" i="6"/>
  <c r="J28" i="6"/>
  <c r="F31" i="6"/>
  <c r="J31" i="6"/>
  <c r="N31" i="6"/>
  <c r="M31" i="6"/>
  <c r="M33" i="6"/>
  <c r="N7" i="6"/>
  <c r="N8" i="6"/>
  <c r="N9" i="6"/>
  <c r="N10" i="6"/>
  <c r="N12" i="6"/>
  <c r="N19" i="6"/>
  <c r="N20" i="6"/>
  <c r="N21" i="6"/>
  <c r="N22" i="6"/>
  <c r="N24" i="6"/>
  <c r="N26" i="6"/>
  <c r="N27" i="6"/>
  <c r="N30" i="6"/>
  <c r="N33" i="6"/>
  <c r="K35" i="6"/>
  <c r="K36" i="6" s="1"/>
  <c r="L34" i="6"/>
  <c r="L35" i="6"/>
  <c r="I31" i="6"/>
  <c r="I33" i="6"/>
  <c r="J7" i="6"/>
  <c r="J8" i="6"/>
  <c r="J9" i="6"/>
  <c r="J10" i="6"/>
  <c r="J12" i="6"/>
  <c r="J19" i="6"/>
  <c r="J20" i="6"/>
  <c r="J21" i="6"/>
  <c r="J22" i="6"/>
  <c r="J24" i="6"/>
  <c r="J26" i="6"/>
  <c r="J27" i="6"/>
  <c r="J30" i="6"/>
  <c r="J33" i="6"/>
  <c r="G35" i="6"/>
  <c r="H34" i="6"/>
  <c r="H35" i="6"/>
  <c r="E11" i="6"/>
  <c r="E13" i="6"/>
  <c r="Q13" i="6" s="1"/>
  <c r="E31" i="6"/>
  <c r="E33" i="6"/>
  <c r="F7" i="6"/>
  <c r="F8" i="6"/>
  <c r="F9" i="6"/>
  <c r="F10" i="6"/>
  <c r="F12" i="6"/>
  <c r="F19" i="6"/>
  <c r="F20" i="6"/>
  <c r="F21" i="6"/>
  <c r="F22" i="6"/>
  <c r="F24" i="6"/>
  <c r="F26" i="6"/>
  <c r="F27" i="6"/>
  <c r="F30" i="6"/>
  <c r="F33" i="6"/>
  <c r="C35" i="6"/>
  <c r="D34" i="6"/>
  <c r="D35" i="6"/>
  <c r="M27" i="3"/>
  <c r="E26" i="3"/>
  <c r="I26" i="3"/>
  <c r="M26" i="3"/>
  <c r="N26" i="3"/>
  <c r="J26" i="3"/>
  <c r="F26" i="3"/>
  <c r="O7" i="3"/>
  <c r="E7" i="3"/>
  <c r="I7" i="3"/>
  <c r="M7" i="3"/>
  <c r="E8" i="3"/>
  <c r="I8" i="3"/>
  <c r="M8" i="3"/>
  <c r="E9" i="3"/>
  <c r="I9" i="3"/>
  <c r="M9" i="3"/>
  <c r="E10" i="3"/>
  <c r="I10" i="3"/>
  <c r="E12" i="3"/>
  <c r="O18" i="3"/>
  <c r="E18" i="3"/>
  <c r="I18" i="3"/>
  <c r="M18" i="3"/>
  <c r="E19" i="3"/>
  <c r="I19" i="3"/>
  <c r="M19" i="3"/>
  <c r="E20" i="3"/>
  <c r="I20" i="3"/>
  <c r="M20" i="3"/>
  <c r="E21" i="3"/>
  <c r="I21" i="3"/>
  <c r="M21" i="3"/>
  <c r="I23" i="3"/>
  <c r="E23" i="3"/>
  <c r="M23" i="3"/>
  <c r="I24" i="3"/>
  <c r="M24" i="3"/>
  <c r="E24" i="3"/>
  <c r="I25" i="3"/>
  <c r="M25" i="3"/>
  <c r="E25" i="3"/>
  <c r="M28" i="3"/>
  <c r="E28" i="3"/>
  <c r="I28" i="3"/>
  <c r="P7" i="3"/>
  <c r="R7" i="3" s="1"/>
  <c r="F11" i="3"/>
  <c r="J11" i="3"/>
  <c r="N11" i="3"/>
  <c r="P18" i="3"/>
  <c r="R18" i="3" s="1"/>
  <c r="F29" i="3"/>
  <c r="J29" i="3"/>
  <c r="N29" i="3"/>
  <c r="M29" i="3"/>
  <c r="M31" i="3"/>
  <c r="N7" i="3"/>
  <c r="N8" i="3"/>
  <c r="N9" i="3"/>
  <c r="N10" i="3"/>
  <c r="N12" i="3"/>
  <c r="N18" i="3"/>
  <c r="N19" i="3"/>
  <c r="N20" i="3"/>
  <c r="N21" i="3"/>
  <c r="N23" i="3"/>
  <c r="N24" i="3"/>
  <c r="N25" i="3"/>
  <c r="N28" i="3"/>
  <c r="N31" i="3"/>
  <c r="K33" i="3"/>
  <c r="K34" i="3" s="1"/>
  <c r="L32" i="3"/>
  <c r="L33" i="3"/>
  <c r="I29" i="3"/>
  <c r="I31" i="3"/>
  <c r="J7" i="3"/>
  <c r="J8" i="3"/>
  <c r="J9" i="3"/>
  <c r="J10" i="3"/>
  <c r="J12" i="3"/>
  <c r="J18" i="3"/>
  <c r="J19" i="3"/>
  <c r="J20" i="3"/>
  <c r="J21" i="3"/>
  <c r="J23" i="3"/>
  <c r="J24" i="3"/>
  <c r="J25" i="3"/>
  <c r="J28" i="3"/>
  <c r="J31" i="3"/>
  <c r="G33" i="3"/>
  <c r="H32" i="3"/>
  <c r="H33" i="3"/>
  <c r="E11" i="3"/>
  <c r="E29" i="3"/>
  <c r="E31" i="3"/>
  <c r="F7" i="3"/>
  <c r="F8" i="3"/>
  <c r="F9" i="3"/>
  <c r="F10" i="3"/>
  <c r="F12" i="3"/>
  <c r="F18" i="3"/>
  <c r="F19" i="3"/>
  <c r="F20" i="3"/>
  <c r="F21" i="3"/>
  <c r="F23" i="3"/>
  <c r="F24" i="3"/>
  <c r="F25" i="3"/>
  <c r="F28" i="3"/>
  <c r="F31" i="3"/>
  <c r="C33" i="3"/>
  <c r="C34" i="3" s="1"/>
  <c r="D32" i="3"/>
  <c r="D33" i="3"/>
  <c r="E28" i="8"/>
  <c r="I28" i="8"/>
  <c r="M28" i="8"/>
  <c r="Q28" i="8"/>
  <c r="R28" i="8"/>
  <c r="N28" i="8"/>
  <c r="J28" i="8"/>
  <c r="F28" i="8"/>
  <c r="E26" i="8"/>
  <c r="I26" i="8"/>
  <c r="M26" i="8"/>
  <c r="Q26" i="8"/>
  <c r="R26" i="8"/>
  <c r="N26" i="8"/>
  <c r="J26" i="8"/>
  <c r="F26" i="8"/>
  <c r="Q8" i="8"/>
  <c r="S7" i="8"/>
  <c r="E7" i="8"/>
  <c r="I7" i="8"/>
  <c r="M7" i="8"/>
  <c r="Q7" i="8"/>
  <c r="E8" i="8"/>
  <c r="I8" i="8"/>
  <c r="M8" i="8"/>
  <c r="E9" i="8"/>
  <c r="I9" i="8"/>
  <c r="M9" i="8"/>
  <c r="Q9" i="8"/>
  <c r="E10" i="8"/>
  <c r="I10" i="8"/>
  <c r="M10" i="8"/>
  <c r="Q10" i="8"/>
  <c r="E12" i="8"/>
  <c r="E13" i="8"/>
  <c r="S19" i="8"/>
  <c r="E19" i="8"/>
  <c r="I19" i="8"/>
  <c r="M19" i="8"/>
  <c r="Q19" i="8"/>
  <c r="E20" i="8"/>
  <c r="I20" i="8"/>
  <c r="M20" i="8"/>
  <c r="Q20" i="8"/>
  <c r="E21" i="8"/>
  <c r="I21" i="8"/>
  <c r="M21" i="8"/>
  <c r="Q21" i="8"/>
  <c r="I22" i="8"/>
  <c r="M22" i="8"/>
  <c r="E22" i="8"/>
  <c r="Q22" i="8"/>
  <c r="I23" i="8"/>
  <c r="E23" i="8"/>
  <c r="M23" i="8"/>
  <c r="Q23" i="8"/>
  <c r="I24" i="8"/>
  <c r="M24" i="8"/>
  <c r="E24" i="8"/>
  <c r="Q24" i="8"/>
  <c r="I25" i="8"/>
  <c r="M25" i="8"/>
  <c r="E25" i="8"/>
  <c r="Q25" i="8"/>
  <c r="M27" i="8"/>
  <c r="Q27" i="8"/>
  <c r="E27" i="8"/>
  <c r="I27" i="8"/>
  <c r="Q30" i="8"/>
  <c r="E30" i="8"/>
  <c r="I30" i="8"/>
  <c r="M30" i="8"/>
  <c r="Q31" i="8"/>
  <c r="E31" i="8"/>
  <c r="I31" i="8"/>
  <c r="M31" i="8"/>
  <c r="I34" i="8"/>
  <c r="M34" i="8"/>
  <c r="Q34" i="8"/>
  <c r="T7" i="8"/>
  <c r="V7" i="8" s="1"/>
  <c r="F11" i="8"/>
  <c r="J11" i="8"/>
  <c r="N11" i="8"/>
  <c r="R11" i="8"/>
  <c r="T19" i="8"/>
  <c r="V19" i="8" s="1"/>
  <c r="F32" i="8"/>
  <c r="J32" i="8"/>
  <c r="N32" i="8"/>
  <c r="R32" i="8"/>
  <c r="Q32" i="8"/>
  <c r="R7" i="8"/>
  <c r="R8" i="8"/>
  <c r="R9" i="8"/>
  <c r="R10" i="8"/>
  <c r="R12" i="8"/>
  <c r="R13" i="8"/>
  <c r="R19" i="8"/>
  <c r="R20" i="8"/>
  <c r="R21" i="8"/>
  <c r="R22" i="8"/>
  <c r="R23" i="8"/>
  <c r="R24" i="8"/>
  <c r="R25" i="8"/>
  <c r="R27" i="8"/>
  <c r="R30" i="8"/>
  <c r="R31" i="8"/>
  <c r="R34" i="8"/>
  <c r="O38" i="8"/>
  <c r="O39" i="8" s="1"/>
  <c r="P37" i="8"/>
  <c r="P38" i="8"/>
  <c r="M32" i="8"/>
  <c r="N7" i="8"/>
  <c r="N8" i="8"/>
  <c r="N9" i="8"/>
  <c r="N10" i="8"/>
  <c r="N12" i="8"/>
  <c r="N13" i="8"/>
  <c r="N19" i="8"/>
  <c r="N20" i="8"/>
  <c r="N21" i="8"/>
  <c r="N22" i="8"/>
  <c r="N23" i="8"/>
  <c r="N24" i="8"/>
  <c r="N25" i="8"/>
  <c r="N27" i="8"/>
  <c r="N30" i="8"/>
  <c r="N31" i="8"/>
  <c r="N34" i="8"/>
  <c r="K38" i="8"/>
  <c r="L37" i="8"/>
  <c r="L38" i="8"/>
  <c r="I32" i="8"/>
  <c r="J7" i="8"/>
  <c r="J8" i="8"/>
  <c r="J9" i="8"/>
  <c r="J10" i="8"/>
  <c r="J12" i="8"/>
  <c r="J13" i="8"/>
  <c r="J19" i="8"/>
  <c r="J20" i="8"/>
  <c r="J21" i="8"/>
  <c r="J22" i="8"/>
  <c r="J23" i="8"/>
  <c r="J24" i="8"/>
  <c r="J25" i="8"/>
  <c r="J27" i="8"/>
  <c r="J30" i="8"/>
  <c r="J31" i="8"/>
  <c r="J34" i="8"/>
  <c r="G38" i="8"/>
  <c r="H37" i="8"/>
  <c r="H38" i="8"/>
  <c r="H39" i="8" s="1"/>
  <c r="E11" i="8"/>
  <c r="E32" i="8"/>
  <c r="F7" i="8"/>
  <c r="F8" i="8"/>
  <c r="F9" i="8"/>
  <c r="F10" i="8"/>
  <c r="F12" i="8"/>
  <c r="F13" i="8"/>
  <c r="F19" i="8"/>
  <c r="F20" i="8"/>
  <c r="F21" i="8"/>
  <c r="F22" i="8"/>
  <c r="F23" i="8"/>
  <c r="F24" i="8"/>
  <c r="F25" i="8"/>
  <c r="F27" i="8"/>
  <c r="F30" i="8"/>
  <c r="F31" i="8"/>
  <c r="F34" i="8"/>
  <c r="C38" i="8"/>
  <c r="D37" i="8"/>
  <c r="D38" i="8"/>
  <c r="M33" i="5" l="1"/>
  <c r="K39" i="8"/>
  <c r="M38" i="8"/>
  <c r="E39" i="2"/>
  <c r="U13" i="13"/>
  <c r="E42" i="7"/>
  <c r="M42" i="7"/>
  <c r="S42" i="7"/>
  <c r="S44" i="7" s="1"/>
  <c r="M43" i="7"/>
  <c r="F38" i="13"/>
  <c r="Q39" i="13"/>
  <c r="C40" i="13"/>
  <c r="C41" i="13" s="1"/>
  <c r="D40" i="13"/>
  <c r="N38" i="13"/>
  <c r="G40" i="13"/>
  <c r="H40" i="13"/>
  <c r="L40" i="13"/>
  <c r="K41" i="13" s="1"/>
  <c r="O41" i="13"/>
  <c r="I34" i="6"/>
  <c r="N32" i="5"/>
  <c r="Q7" i="5"/>
  <c r="U13" i="8"/>
  <c r="S37" i="8"/>
  <c r="G34" i="5"/>
  <c r="O32" i="5"/>
  <c r="P40" i="2"/>
  <c r="F42" i="7"/>
  <c r="N42" i="7"/>
  <c r="N44" i="7" s="1"/>
  <c r="U17" i="7"/>
  <c r="Q43" i="7"/>
  <c r="I38" i="13"/>
  <c r="S39" i="13"/>
  <c r="J42" i="7"/>
  <c r="R42" i="7"/>
  <c r="F43" i="7"/>
  <c r="S43" i="7"/>
  <c r="J43" i="7"/>
  <c r="E38" i="13"/>
  <c r="M38" i="13"/>
  <c r="M40" i="13" s="1"/>
  <c r="S38" i="13"/>
  <c r="S38" i="2"/>
  <c r="S38" i="8"/>
  <c r="S39" i="8" s="1"/>
  <c r="U28" i="13"/>
  <c r="I38" i="8"/>
  <c r="Q37" i="8"/>
  <c r="M34" i="6"/>
  <c r="M36" i="6" s="1"/>
  <c r="U28" i="7"/>
  <c r="C45" i="7"/>
  <c r="K45" i="7"/>
  <c r="Q7" i="6"/>
  <c r="I38" i="2"/>
  <c r="U17" i="8"/>
  <c r="I42" i="7"/>
  <c r="Q42" i="7"/>
  <c r="I43" i="7"/>
  <c r="J38" i="13"/>
  <c r="R38" i="13"/>
  <c r="F39" i="13"/>
  <c r="J39" i="13"/>
  <c r="J37" i="8"/>
  <c r="Q14" i="6"/>
  <c r="G45" i="7"/>
  <c r="O45" i="7"/>
  <c r="Q38" i="13"/>
  <c r="H34" i="3"/>
  <c r="I32" i="3"/>
  <c r="M32" i="3"/>
  <c r="O32" i="3"/>
  <c r="N33" i="3"/>
  <c r="D36" i="6"/>
  <c r="M38" i="2"/>
  <c r="Q38" i="2"/>
  <c r="R20" i="5"/>
  <c r="K34" i="5"/>
  <c r="M32" i="5"/>
  <c r="E32" i="5"/>
  <c r="Q17" i="5"/>
  <c r="P33" i="5"/>
  <c r="V11" i="13"/>
  <c r="U16" i="13"/>
  <c r="U17" i="13"/>
  <c r="E39" i="13"/>
  <c r="E40" i="13" s="1"/>
  <c r="N39" i="13"/>
  <c r="N40" i="13" s="1"/>
  <c r="R39" i="13"/>
  <c r="T39" i="13"/>
  <c r="U20" i="13"/>
  <c r="I39" i="13"/>
  <c r="M39" i="13"/>
  <c r="U21" i="13"/>
  <c r="U22" i="13"/>
  <c r="U23" i="13"/>
  <c r="U25" i="13"/>
  <c r="U26" i="13"/>
  <c r="U27" i="13"/>
  <c r="V30" i="13"/>
  <c r="V32" i="13"/>
  <c r="V35" i="13"/>
  <c r="U8" i="13"/>
  <c r="U9" i="13"/>
  <c r="U10" i="13"/>
  <c r="U12" i="13"/>
  <c r="U14" i="13"/>
  <c r="U15" i="13"/>
  <c r="V21" i="13"/>
  <c r="V23" i="13"/>
  <c r="U29" i="13"/>
  <c r="U30" i="13"/>
  <c r="U31" i="13"/>
  <c r="U32" i="13"/>
  <c r="F40" i="13"/>
  <c r="J40" i="13"/>
  <c r="V38" i="13"/>
  <c r="U7" i="13"/>
  <c r="V19" i="13"/>
  <c r="T38" i="13"/>
  <c r="U19" i="13"/>
  <c r="U9" i="7"/>
  <c r="U10" i="7"/>
  <c r="U11" i="7"/>
  <c r="U13" i="7"/>
  <c r="U16" i="7"/>
  <c r="U18" i="7"/>
  <c r="E43" i="7"/>
  <c r="E44" i="7" s="1"/>
  <c r="N43" i="7"/>
  <c r="R43" i="7"/>
  <c r="T43" i="7"/>
  <c r="U21" i="7"/>
  <c r="U22" i="7"/>
  <c r="U23" i="7"/>
  <c r="U24" i="7"/>
  <c r="U25" i="7"/>
  <c r="U26" i="7"/>
  <c r="U27" i="7"/>
  <c r="V33" i="7"/>
  <c r="V39" i="7"/>
  <c r="R44" i="7"/>
  <c r="V12" i="7"/>
  <c r="V42" i="7" s="1"/>
  <c r="U15" i="7"/>
  <c r="V22" i="7"/>
  <c r="V23" i="7"/>
  <c r="U29" i="7"/>
  <c r="U31" i="7"/>
  <c r="U32" i="7"/>
  <c r="U33" i="7"/>
  <c r="U34" i="7"/>
  <c r="U35" i="7"/>
  <c r="U8" i="7"/>
  <c r="V20" i="7"/>
  <c r="T42" i="7"/>
  <c r="T44" i="7" s="1"/>
  <c r="U20" i="7"/>
  <c r="U19" i="8"/>
  <c r="F33" i="5"/>
  <c r="T39" i="2"/>
  <c r="U15" i="2"/>
  <c r="U16" i="8"/>
  <c r="I32" i="5"/>
  <c r="E38" i="2"/>
  <c r="E40" i="2" s="1"/>
  <c r="T37" i="8"/>
  <c r="P32" i="3"/>
  <c r="D39" i="8"/>
  <c r="C40" i="8" s="1"/>
  <c r="N37" i="8"/>
  <c r="I37" i="8"/>
  <c r="I39" i="8" s="1"/>
  <c r="N32" i="3"/>
  <c r="E33" i="3"/>
  <c r="O33" i="3"/>
  <c r="O34" i="3" s="1"/>
  <c r="E32" i="3"/>
  <c r="Q27" i="3"/>
  <c r="N35" i="6"/>
  <c r="F32" i="5"/>
  <c r="S39" i="2"/>
  <c r="T38" i="8"/>
  <c r="N38" i="8"/>
  <c r="M37" i="8"/>
  <c r="M39" i="8" s="1"/>
  <c r="E38" i="8"/>
  <c r="J38" i="8"/>
  <c r="E37" i="8"/>
  <c r="J32" i="3"/>
  <c r="N34" i="6"/>
  <c r="N36" i="6" s="1"/>
  <c r="R7" i="6"/>
  <c r="P34" i="6"/>
  <c r="E35" i="6"/>
  <c r="O34" i="6"/>
  <c r="R7" i="5"/>
  <c r="P32" i="5"/>
  <c r="O33" i="5"/>
  <c r="O34" i="5" s="1"/>
  <c r="O35" i="6"/>
  <c r="E34" i="6"/>
  <c r="F35" i="6"/>
  <c r="F34" i="6"/>
  <c r="Q13" i="5"/>
  <c r="H40" i="2"/>
  <c r="J38" i="2"/>
  <c r="U16" i="2"/>
  <c r="U17" i="2"/>
  <c r="Q15" i="5"/>
  <c r="Q14" i="3"/>
  <c r="Q16" i="3"/>
  <c r="Q24" i="3"/>
  <c r="Q23" i="3"/>
  <c r="Q19" i="6"/>
  <c r="N33" i="5"/>
  <c r="N34" i="5" s="1"/>
  <c r="O41" i="2"/>
  <c r="Q16" i="5"/>
  <c r="Q15" i="3"/>
  <c r="J33" i="3"/>
  <c r="L34" i="3"/>
  <c r="K35" i="3" s="1"/>
  <c r="L36" i="6"/>
  <c r="K37" i="6" s="1"/>
  <c r="M35" i="6"/>
  <c r="E33" i="5"/>
  <c r="I33" i="5"/>
  <c r="I34" i="5" s="1"/>
  <c r="Q19" i="5"/>
  <c r="J39" i="2"/>
  <c r="Q39" i="2"/>
  <c r="Q40" i="2" s="1"/>
  <c r="M39" i="2"/>
  <c r="M40" i="2" s="1"/>
  <c r="U13" i="2"/>
  <c r="U15" i="8"/>
  <c r="Q14" i="5"/>
  <c r="Q15" i="6"/>
  <c r="Q17" i="6"/>
  <c r="Q13" i="3"/>
  <c r="J34" i="3"/>
  <c r="F32" i="3"/>
  <c r="P33" i="3"/>
  <c r="P34" i="3" s="1"/>
  <c r="Q18" i="3"/>
  <c r="F33" i="3"/>
  <c r="I33" i="3"/>
  <c r="Q7" i="3"/>
  <c r="D34" i="3"/>
  <c r="C35" i="3" s="1"/>
  <c r="G36" i="6"/>
  <c r="J35" i="6"/>
  <c r="I35" i="6"/>
  <c r="I36" i="6" s="1"/>
  <c r="J34" i="6"/>
  <c r="H36" i="6"/>
  <c r="D34" i="5"/>
  <c r="H34" i="5"/>
  <c r="J33" i="5"/>
  <c r="L34" i="5"/>
  <c r="M34" i="5"/>
  <c r="J32" i="5"/>
  <c r="N39" i="8"/>
  <c r="F38" i="8"/>
  <c r="L39" i="8"/>
  <c r="K40" i="8" s="1"/>
  <c r="P39" i="8"/>
  <c r="O40" i="8" s="1"/>
  <c r="R37" i="8"/>
  <c r="F37" i="8"/>
  <c r="F39" i="8" s="1"/>
  <c r="R38" i="8"/>
  <c r="Q38" i="8"/>
  <c r="U14" i="8"/>
  <c r="C40" i="2"/>
  <c r="L40" i="2"/>
  <c r="K41" i="2" s="1"/>
  <c r="N38" i="2"/>
  <c r="R38" i="2"/>
  <c r="I39" i="2"/>
  <c r="I40" i="2" s="1"/>
  <c r="N39" i="2"/>
  <c r="R39" i="2"/>
  <c r="T38" i="2"/>
  <c r="V11" i="2"/>
  <c r="V38" i="2" s="1"/>
  <c r="U12" i="2"/>
  <c r="U10" i="2"/>
  <c r="U9" i="2"/>
  <c r="U8" i="2"/>
  <c r="U14" i="2"/>
  <c r="D40" i="2"/>
  <c r="C36" i="6"/>
  <c r="G40" i="2"/>
  <c r="M34" i="3"/>
  <c r="G34" i="3"/>
  <c r="G35" i="3" s="1"/>
  <c r="C34" i="5"/>
  <c r="C35" i="5" s="1"/>
  <c r="G39" i="8"/>
  <c r="G40" i="8" s="1"/>
  <c r="V11" i="8"/>
  <c r="V37" i="8" s="1"/>
  <c r="U31" i="8"/>
  <c r="U30" i="8"/>
  <c r="U23" i="8"/>
  <c r="U8" i="8"/>
  <c r="U28" i="8"/>
  <c r="Q21" i="3"/>
  <c r="Q19" i="3"/>
  <c r="Q10" i="3"/>
  <c r="Q8" i="3"/>
  <c r="R11" i="6"/>
  <c r="R34" i="6" s="1"/>
  <c r="Q12" i="6"/>
  <c r="Q9" i="6"/>
  <c r="R29" i="5"/>
  <c r="R25" i="5"/>
  <c r="Q27" i="5"/>
  <c r="Q25" i="5"/>
  <c r="Q23" i="5"/>
  <c r="Q21" i="5"/>
  <c r="Q12" i="5"/>
  <c r="Q9" i="5"/>
  <c r="F38" i="2"/>
  <c r="V32" i="8"/>
  <c r="V38" i="8" s="1"/>
  <c r="U34" i="8"/>
  <c r="U27" i="8"/>
  <c r="U25" i="8"/>
  <c r="U24" i="8"/>
  <c r="U22" i="8"/>
  <c r="U21" i="8"/>
  <c r="U20" i="8"/>
  <c r="U12" i="8"/>
  <c r="U10" i="8"/>
  <c r="U9" i="8"/>
  <c r="U7" i="8"/>
  <c r="U26" i="8"/>
  <c r="R29" i="3"/>
  <c r="R33" i="3" s="1"/>
  <c r="R11" i="3"/>
  <c r="R32" i="3" s="1"/>
  <c r="Q28" i="3"/>
  <c r="Q25" i="3"/>
  <c r="Q20" i="3"/>
  <c r="Q12" i="3"/>
  <c r="Q9" i="3"/>
  <c r="Q26" i="3"/>
  <c r="P35" i="6"/>
  <c r="P36" i="6" s="1"/>
  <c r="Q10" i="6"/>
  <c r="Q8" i="6"/>
  <c r="R26" i="5"/>
  <c r="R24" i="5"/>
  <c r="R11" i="5"/>
  <c r="R32" i="5" s="1"/>
  <c r="Q26" i="5"/>
  <c r="Q24" i="5"/>
  <c r="Q22" i="5"/>
  <c r="Q20" i="5"/>
  <c r="Q10" i="5"/>
  <c r="Q8" i="5"/>
  <c r="F39" i="2"/>
  <c r="J40" i="2"/>
  <c r="U7" i="2"/>
  <c r="S45" i="7" l="1"/>
  <c r="G35" i="5"/>
  <c r="P34" i="5"/>
  <c r="O35" i="5" s="1"/>
  <c r="I40" i="13"/>
  <c r="G41" i="13"/>
  <c r="M44" i="7"/>
  <c r="M45" i="7" s="1"/>
  <c r="C37" i="6"/>
  <c r="I34" i="3"/>
  <c r="Q40" i="13"/>
  <c r="I41" i="13"/>
  <c r="S40" i="13"/>
  <c r="R40" i="13"/>
  <c r="E39" i="8"/>
  <c r="E40" i="8" s="1"/>
  <c r="E34" i="3"/>
  <c r="J44" i="7"/>
  <c r="R40" i="2"/>
  <c r="Q41" i="2" s="1"/>
  <c r="E36" i="6"/>
  <c r="M40" i="8"/>
  <c r="F34" i="5"/>
  <c r="Q44" i="7"/>
  <c r="Q45" i="7"/>
  <c r="I44" i="7"/>
  <c r="F44" i="7"/>
  <c r="E45" i="7" s="1"/>
  <c r="Q39" i="8"/>
  <c r="S40" i="2"/>
  <c r="Q34" i="6"/>
  <c r="J39" i="8"/>
  <c r="I40" i="8" s="1"/>
  <c r="U42" i="7"/>
  <c r="V39" i="13"/>
  <c r="V40" i="13" s="1"/>
  <c r="E41" i="13"/>
  <c r="U39" i="13"/>
  <c r="T40" i="13"/>
  <c r="F34" i="3"/>
  <c r="N34" i="3"/>
  <c r="M35" i="3" s="1"/>
  <c r="Q32" i="3"/>
  <c r="G37" i="6"/>
  <c r="M37" i="6"/>
  <c r="O36" i="6"/>
  <c r="O37" i="6" s="1"/>
  <c r="G41" i="2"/>
  <c r="U39" i="2"/>
  <c r="C41" i="2"/>
  <c r="T40" i="2"/>
  <c r="V39" i="2"/>
  <c r="V40" i="2" s="1"/>
  <c r="Q32" i="5"/>
  <c r="J34" i="5"/>
  <c r="I35" i="5" s="1"/>
  <c r="K35" i="5"/>
  <c r="E34" i="5"/>
  <c r="M35" i="5"/>
  <c r="R33" i="5"/>
  <c r="R34" i="5" s="1"/>
  <c r="U38" i="13"/>
  <c r="M41" i="13"/>
  <c r="U43" i="7"/>
  <c r="U44" i="7" s="1"/>
  <c r="V43" i="7"/>
  <c r="V44" i="7" s="1"/>
  <c r="O35" i="3"/>
  <c r="U38" i="2"/>
  <c r="I35" i="3"/>
  <c r="T39" i="8"/>
  <c r="S40" i="8" s="1"/>
  <c r="E35" i="3"/>
  <c r="J36" i="6"/>
  <c r="I37" i="6" s="1"/>
  <c r="Q35" i="6"/>
  <c r="F36" i="6"/>
  <c r="E37" i="6" s="1"/>
  <c r="Q33" i="5"/>
  <c r="R34" i="3"/>
  <c r="U37" i="8"/>
  <c r="Q33" i="3"/>
  <c r="R35" i="6"/>
  <c r="R36" i="6" s="1"/>
  <c r="R39" i="8"/>
  <c r="Q40" i="8" s="1"/>
  <c r="I41" i="2"/>
  <c r="N40" i="2"/>
  <c r="M41" i="2" s="1"/>
  <c r="V39" i="8"/>
  <c r="U38" i="8"/>
  <c r="F40" i="2"/>
  <c r="E41" i="2" s="1"/>
  <c r="Q36" i="6" l="1"/>
  <c r="I45" i="7"/>
  <c r="E35" i="5"/>
  <c r="Q41" i="13"/>
  <c r="U40" i="13"/>
  <c r="S41" i="13"/>
  <c r="Q34" i="5"/>
  <c r="S41" i="2"/>
  <c r="U40" i="2"/>
  <c r="U41" i="2" s="1"/>
  <c r="U41" i="13"/>
  <c r="U45" i="7"/>
  <c r="Q34" i="3"/>
  <c r="Q35" i="3" s="1"/>
  <c r="Q37" i="6"/>
  <c r="U39" i="8"/>
  <c r="U40" i="8" s="1"/>
  <c r="Q35" i="5"/>
</calcChain>
</file>

<file path=xl/sharedStrings.xml><?xml version="1.0" encoding="utf-8"?>
<sst xmlns="http://schemas.openxmlformats.org/spreadsheetml/2006/main" count="629" uniqueCount="99">
  <si>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</si>
  <si>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</si>
  <si>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</si>
  <si>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</si>
  <si>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</si>
  <si>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</si>
  <si>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</si>
  <si>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</si>
  <si>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</si>
  <si>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</si>
  <si>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</si>
  <si>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</si>
  <si>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</si>
  <si>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</si>
  <si>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</si>
  <si>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</si>
  <si>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</si>
  <si>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</si>
  <si>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</si>
  <si>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</si>
  <si>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</si>
  <si>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Занимање: ТЕХНИЧАР ДРУМСКОГ САОБРАЋАЈА</t>
  </si>
  <si>
    <t>Струка:  САОБРАЋАЈ</t>
  </si>
  <si>
    <t>Физика</t>
  </si>
  <si>
    <t>Механика</t>
  </si>
  <si>
    <t>Конструисање</t>
  </si>
  <si>
    <t>Механизација претовара</t>
  </si>
  <si>
    <t>Мотори и моторна возила</t>
  </si>
  <si>
    <t>Безбједност и регулисање саобраћаја</t>
  </si>
  <si>
    <t>Саобраћајна инфраструктура</t>
  </si>
  <si>
    <t>Организација превоза</t>
  </si>
  <si>
    <t>Саобраћајна психологија</t>
  </si>
  <si>
    <t>Практична настава</t>
  </si>
  <si>
    <t>Превоз путника и робе</t>
  </si>
  <si>
    <t>Занимање: ТЕХНИЧАР ЖЕЉЕЗНИЧКОГ САОБРАЋАЈА</t>
  </si>
  <si>
    <t>Жељезничка постројења</t>
  </si>
  <si>
    <t>Организација жељезничког саобраћаја</t>
  </si>
  <si>
    <t>Употреба кола и локомотива</t>
  </si>
  <si>
    <t>Служба вуче</t>
  </si>
  <si>
    <t>Транспортно рачуноводство</t>
  </si>
  <si>
    <t>Кочнице и кочење жељ. возила</t>
  </si>
  <si>
    <t>Занимање: ВОЗАЧ МОТОРНИХ ВОЗИЛА</t>
  </si>
  <si>
    <t>Складишта</t>
  </si>
  <si>
    <t>Безбједност саобраћаја</t>
  </si>
  <si>
    <t>Занимање: ОРГАНИЗАТОР ЖЕЉЕЗНИЧКОГ САОБРАЋАЈА</t>
  </si>
  <si>
    <t xml:space="preserve">Економика транспорта  </t>
  </si>
  <si>
    <t xml:space="preserve">Изборни предмет </t>
  </si>
  <si>
    <t>Екологија и заштита животне средине</t>
  </si>
  <si>
    <t>Саобраћајна географија</t>
  </si>
  <si>
    <t xml:space="preserve">Безбједност и регулисање саобраћаја </t>
  </si>
  <si>
    <t>Изборни предмет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</si>
  <si>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</si>
  <si>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</si>
  <si>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</si>
  <si>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Математика **</t>
  </si>
  <si>
    <t>Мотори и моторна возила **</t>
  </si>
  <si>
    <t>Саобраћајна инфраструктура **</t>
  </si>
  <si>
    <t>Организација превоза **</t>
  </si>
  <si>
    <t>Остали облици наставе ***</t>
  </si>
  <si>
    <t>Поштански саобраћај **</t>
  </si>
  <si>
    <t>Новчано пословање **</t>
  </si>
  <si>
    <t>Организација жељезничког саобраћаја **</t>
  </si>
  <si>
    <t>Кочнице и кочење жељезничких возила **</t>
  </si>
  <si>
    <t>Техничка колска служба **</t>
  </si>
  <si>
    <t>Занимање: ТЕХНИЧАР ЛОГИСТИКЕ И ШПЕДИЦИЈЕ</t>
  </si>
  <si>
    <t>Телекомуникациони саобраћај</t>
  </si>
  <si>
    <t>Шпедиција</t>
  </si>
  <si>
    <t>Логистика</t>
  </si>
  <si>
    <t>Робно транспортни центри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</si>
  <si>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</si>
  <si>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</si>
  <si>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</si>
  <si>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</si>
  <si>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</si>
  <si>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</si>
  <si>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ТЕХНИЧАР ПОШТАНСКОГ САОБРАЋАЈА</t>
  </si>
  <si>
    <t>Eкономика транспорта</t>
  </si>
  <si>
    <t>Нацртна геометрија</t>
  </si>
  <si>
    <t>Терет у транспорту</t>
  </si>
  <si>
    <t>Саобраћајно право</t>
  </si>
  <si>
    <t xml:space="preserve">Моторна возила </t>
  </si>
  <si>
    <t xml:space="preserve">Саобраћајна инфраструктура </t>
  </si>
  <si>
    <t>Информационе технологије у саобраћају</t>
  </si>
  <si>
    <t>Поштанска мрежа</t>
  </si>
  <si>
    <t>Поштанска техника</t>
  </si>
  <si>
    <t>Пројектна настава ****</t>
  </si>
  <si>
    <t>Информационе технологије у саобраћају**</t>
  </si>
  <si>
    <t>Претоварна средства</t>
  </si>
  <si>
    <t>Шпедиција **</t>
  </si>
  <si>
    <t>**** Планирана Годишњим програмом рада школе у складу са законом.</t>
  </si>
  <si>
    <t>Информационе технолигије у саобраћају</t>
  </si>
  <si>
    <t>Одржавање претоварних средстава</t>
  </si>
  <si>
    <t>Кранови и претоварна средства</t>
  </si>
  <si>
    <t>Грађевинске машине</t>
  </si>
  <si>
    <t>Вучна возила</t>
  </si>
  <si>
    <t>Транспортно право и шпедиција</t>
  </si>
  <si>
    <t>Основи саобраћаја и транспорта</t>
  </si>
  <si>
    <t>Основи предузетништва</t>
  </si>
  <si>
    <t>Занимање: РУКОВАЛАЦ ГРАЂЕВИНСКИМ И ПРЕТОВАРНИМ МАШИНАМА И КРАНОВИМА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</si>
</sst>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wrapText="1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1" fontId="3" fillId="0" borderId="2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" fontId="3" fillId="0" borderId="47" xfId="0" applyNumberFormat="1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3" fillId="0" borderId="2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tabSelected="1" zoomScale="80" zoomScaleNormal="80" workbookViewId="0">
      <selection activeCell="C10" sqref="C10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5703125" style="1" customWidth="1"/>
    <col min="20" max="20" width="6.5703125" style="2" customWidth="1"/>
    <col min="21" max="21" width="6.5703125" style="1" customWidth="1"/>
    <col min="22" max="22" width="6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23" t="s">
        <v>22</v>
      </c>
      <c r="B1" s="124"/>
      <c r="C1" s="124"/>
      <c r="D1" s="124"/>
      <c r="E1" s="124"/>
      <c r="F1" s="124"/>
      <c r="G1" s="124"/>
      <c r="W1" s="1"/>
      <c r="X1" s="1"/>
    </row>
    <row r="2" spans="1:24" ht="15" customHeight="1" x14ac:dyDescent="0.2">
      <c r="A2" s="125" t="s">
        <v>21</v>
      </c>
      <c r="B2" s="126"/>
      <c r="C2" s="126"/>
      <c r="D2" s="126"/>
      <c r="E2" s="126"/>
      <c r="F2" s="126"/>
      <c r="G2" s="126"/>
      <c r="W2" s="1"/>
      <c r="X2" s="1"/>
    </row>
    <row r="3" spans="1:24" ht="15" customHeight="1" thickBot="1" x14ac:dyDescent="0.25">
      <c r="A3" s="65"/>
      <c r="B3" s="66"/>
      <c r="W3" s="1"/>
      <c r="X3" s="1"/>
    </row>
    <row r="4" spans="1:24" ht="15" customHeight="1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34" t="s">
        <v>4</v>
      </c>
      <c r="P4" s="132"/>
      <c r="Q4" s="132"/>
      <c r="R4" s="132"/>
      <c r="S4" s="141" t="s">
        <v>5</v>
      </c>
      <c r="T4" s="142"/>
      <c r="U4" s="142"/>
      <c r="V4" s="143"/>
      <c r="W4" s="1"/>
      <c r="X4" s="1"/>
    </row>
    <row r="5" spans="1:24" ht="15" customHeight="1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44" t="s">
        <v>6</v>
      </c>
      <c r="P5" s="136"/>
      <c r="Q5" s="137" t="s">
        <v>7</v>
      </c>
      <c r="R5" s="144"/>
      <c r="S5" s="135" t="s">
        <v>6</v>
      </c>
      <c r="T5" s="136"/>
      <c r="U5" s="137" t="s">
        <v>7</v>
      </c>
      <c r="V5" s="138"/>
      <c r="W5" s="1"/>
      <c r="X5" s="1"/>
    </row>
    <row r="6" spans="1:24" ht="15" customHeight="1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9" t="s">
        <v>9</v>
      </c>
      <c r="T6" s="108" t="s">
        <v>10</v>
      </c>
      <c r="U6" s="108" t="s">
        <v>9</v>
      </c>
      <c r="V6" s="81" t="s">
        <v>10</v>
      </c>
      <c r="W6" s="1"/>
      <c r="X6" s="1"/>
    </row>
    <row r="7" spans="1:24" ht="15" customHeight="1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76">
        <f>IF(C7+G7+K7+O7&gt;0,C7+G7+K7+O7, " ")</f>
        <v>12</v>
      </c>
      <c r="T7" s="77" t="str">
        <f>IF(D7+H7+L7+P7&gt;0, D7+H7+L7+P7, " ")</f>
        <v xml:space="preserve"> </v>
      </c>
      <c r="U7" s="77">
        <f>IF(S7&lt;&gt;" ", (IF(E7&lt;&gt;" ", E7, 0)+IF(I7&lt;&gt;" ", I7, 0)+IF(M7&lt;&gt;" ", M7, 0)+IF(Q7&lt;&gt;" ", Q7, 0)), " ")</f>
        <v>402</v>
      </c>
      <c r="V7" s="78" t="str">
        <f>IF(T7&lt;&gt;" ", (IF(F7&lt;&gt;" ", F7, 0)+IF(J7&lt;&gt;" ", J7, 0)+IF(N7&lt;&gt;" ", N7, 0)+IF(R7&lt;&gt;" ", R7, 0)), " ")</f>
        <v xml:space="preserve"> </v>
      </c>
      <c r="W7" s="1"/>
      <c r="X7" s="1"/>
    </row>
    <row r="8" spans="1:24" ht="15" customHeight="1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IF(K8&gt;0,K8*34, " ")</f>
        <v>68</v>
      </c>
      <c r="N8" s="31" t="str">
        <f>IF(L8&gt;0,L8*34, " ")</f>
        <v xml:space="preserve"> </v>
      </c>
      <c r="O8" s="40">
        <v>2</v>
      </c>
      <c r="P8" s="37"/>
      <c r="Q8" s="30">
        <f>IF(O8&gt;0,O8*32, " ")</f>
        <v>64</v>
      </c>
      <c r="R8" s="31" t="str">
        <f>IF(P8&gt;0,P8*34, " ")</f>
        <v xml:space="preserve"> </v>
      </c>
      <c r="S8" s="75">
        <f t="shared" ref="S8:S12" si="0">IF(C8+G8+K8+O8&gt;0,C8+G8+K8+O8, " ")</f>
        <v>8</v>
      </c>
      <c r="T8" s="30" t="str">
        <f t="shared" ref="T8:T13" si="1">IF(D8+H8+L8+P8&gt;0, D8+H8+L8+P8, " ")</f>
        <v xml:space="preserve"> </v>
      </c>
      <c r="U8" s="30">
        <f t="shared" ref="U8:U13" si="2">IF(S8&lt;&gt;" ", (IF(E8&lt;&gt;" ", E8, 0)+IF(I8&lt;&gt;" ", I8, 0)+IF(M8&lt;&gt;" ", M8, 0)+IF(Q8&lt;&gt;" ", Q8, 0)), " ")</f>
        <v>268</v>
      </c>
      <c r="V8" s="31" t="str">
        <f t="shared" ref="V8:V13" si="3">IF(T8&lt;&gt;" ", (IF(F8&lt;&gt;" ", F8, 0)+IF(J8&lt;&gt;" ", J8, 0)+IF(N8&lt;&gt;" ", N8, 0)+IF(R8&lt;&gt;" ", R8, 0)), " ")</f>
        <v xml:space="preserve"> </v>
      </c>
      <c r="W8" s="1"/>
      <c r="X8" s="1"/>
    </row>
    <row r="9" spans="1:24" ht="15" customHeight="1" x14ac:dyDescent="0.2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IF(K9&gt;0,K9*34, " ")</f>
        <v>68</v>
      </c>
      <c r="N9" s="31" t="str">
        <f t="shared" si="6"/>
        <v xml:space="preserve"> </v>
      </c>
      <c r="O9" s="40">
        <v>2</v>
      </c>
      <c r="P9" s="37"/>
      <c r="Q9" s="30">
        <f t="shared" ref="Q9:R13" si="7">IF(O9&gt;0,O9*32, " ")</f>
        <v>64</v>
      </c>
      <c r="R9" s="31" t="str">
        <f t="shared" si="7"/>
        <v xml:space="preserve"> </v>
      </c>
      <c r="S9" s="75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3"/>
        <v xml:space="preserve"> </v>
      </c>
      <c r="W9" s="1"/>
      <c r="X9" s="1"/>
    </row>
    <row r="10" spans="1:24" ht="15" customHeight="1" x14ac:dyDescent="0.2">
      <c r="A10" s="67">
        <v>4</v>
      </c>
      <c r="B10" s="38" t="s">
        <v>54</v>
      </c>
      <c r="C10" s="36">
        <v>4</v>
      </c>
      <c r="D10" s="37"/>
      <c r="E10" s="30">
        <f t="shared" si="4"/>
        <v>136</v>
      </c>
      <c r="F10" s="31" t="str">
        <f t="shared" si="4"/>
        <v xml:space="preserve"> </v>
      </c>
      <c r="G10" s="37">
        <v>4</v>
      </c>
      <c r="H10" s="37"/>
      <c r="I10" s="30">
        <f t="shared" si="5"/>
        <v>136</v>
      </c>
      <c r="J10" s="31" t="str">
        <f t="shared" si="5"/>
        <v xml:space="preserve"> </v>
      </c>
      <c r="K10" s="36">
        <v>3</v>
      </c>
      <c r="L10" s="37"/>
      <c r="M10" s="30">
        <f t="shared" si="6"/>
        <v>102</v>
      </c>
      <c r="N10" s="31" t="str">
        <f t="shared" si="6"/>
        <v xml:space="preserve"> </v>
      </c>
      <c r="O10" s="40">
        <v>3</v>
      </c>
      <c r="P10" s="37"/>
      <c r="Q10" s="30">
        <f t="shared" si="7"/>
        <v>96</v>
      </c>
      <c r="R10" s="31" t="str">
        <f t="shared" si="7"/>
        <v xml:space="preserve"> </v>
      </c>
      <c r="S10" s="75">
        <f t="shared" si="0"/>
        <v>14</v>
      </c>
      <c r="T10" s="30" t="str">
        <f t="shared" si="1"/>
        <v xml:space="preserve"> </v>
      </c>
      <c r="U10" s="30">
        <f t="shared" si="2"/>
        <v>470</v>
      </c>
      <c r="V10" s="31" t="str">
        <f t="shared" si="3"/>
        <v xml:space="preserve"> </v>
      </c>
      <c r="W10" s="1"/>
      <c r="X10" s="1"/>
    </row>
    <row r="11" spans="1:24" ht="15" customHeight="1" x14ac:dyDescent="0.2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40"/>
      <c r="P11" s="37"/>
      <c r="Q11" s="30" t="str">
        <f t="shared" si="7"/>
        <v xml:space="preserve"> </v>
      </c>
      <c r="R11" s="31" t="str">
        <f t="shared" si="7"/>
        <v xml:space="preserve"> </v>
      </c>
      <c r="S11" s="75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3"/>
        <v>68</v>
      </c>
      <c r="W11" s="1"/>
      <c r="X11" s="1"/>
    </row>
    <row r="12" spans="1:24" ht="15" customHeight="1" x14ac:dyDescent="0.2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40"/>
      <c r="P12" s="37"/>
      <c r="Q12" s="30" t="str">
        <f t="shared" si="7"/>
        <v xml:space="preserve"> </v>
      </c>
      <c r="R12" s="31" t="str">
        <f t="shared" si="7"/>
        <v xml:space="preserve"> </v>
      </c>
      <c r="S12" s="75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3"/>
        <v xml:space="preserve"> </v>
      </c>
      <c r="W12" s="1"/>
      <c r="X12" s="1"/>
    </row>
    <row r="13" spans="1:24" ht="15" customHeight="1" x14ac:dyDescent="0.2">
      <c r="A13" s="67">
        <v>7</v>
      </c>
      <c r="B13" s="35" t="s">
        <v>69</v>
      </c>
      <c r="C13" s="36"/>
      <c r="D13" s="37"/>
      <c r="E13" s="30" t="str">
        <f t="shared" si="4"/>
        <v xml:space="preserve"> </v>
      </c>
      <c r="F13" s="31" t="str">
        <f t="shared" si="4"/>
        <v xml:space="preserve"> </v>
      </c>
      <c r="G13" s="37"/>
      <c r="H13" s="37"/>
      <c r="I13" s="30" t="str">
        <f t="shared" si="5"/>
        <v xml:space="preserve"> </v>
      </c>
      <c r="J13" s="31" t="str">
        <f t="shared" si="5"/>
        <v xml:space="preserve"> </v>
      </c>
      <c r="K13" s="36">
        <v>2</v>
      </c>
      <c r="L13" s="37"/>
      <c r="M13" s="30">
        <f t="shared" si="6"/>
        <v>68</v>
      </c>
      <c r="N13" s="31" t="str">
        <f t="shared" si="6"/>
        <v xml:space="preserve"> </v>
      </c>
      <c r="O13" s="40"/>
      <c r="P13" s="37"/>
      <c r="Q13" s="30" t="str">
        <f t="shared" si="7"/>
        <v xml:space="preserve"> </v>
      </c>
      <c r="R13" s="31" t="str">
        <f t="shared" si="7"/>
        <v xml:space="preserve"> </v>
      </c>
      <c r="S13" s="75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3"/>
        <v xml:space="preserve"> </v>
      </c>
      <c r="W13" s="1"/>
      <c r="X13" s="1"/>
    </row>
    <row r="14" spans="1:24" ht="15" customHeight="1" x14ac:dyDescent="0.2">
      <c r="A14" s="67">
        <v>8</v>
      </c>
      <c r="B14" s="35" t="s">
        <v>23</v>
      </c>
      <c r="C14" s="36">
        <v>2</v>
      </c>
      <c r="D14" s="37"/>
      <c r="E14" s="30">
        <f t="shared" ref="E14:E16" si="8">IF(C14&gt;0,C14*34, " ")</f>
        <v>68</v>
      </c>
      <c r="F14" s="31" t="str">
        <f t="shared" ref="F14" si="9">IF(D14&gt;0,D14*34, " ")</f>
        <v xml:space="preserve"> </v>
      </c>
      <c r="G14" s="37">
        <v>2</v>
      </c>
      <c r="H14" s="37"/>
      <c r="I14" s="30">
        <f t="shared" ref="I14:I16" si="10">IF(G14&gt;0,G14*34, " ")</f>
        <v>68</v>
      </c>
      <c r="J14" s="31" t="str">
        <f t="shared" ref="J14" si="11">IF(H14&gt;0,H14*34, " ")</f>
        <v xml:space="preserve"> </v>
      </c>
      <c r="K14" s="36"/>
      <c r="L14" s="37"/>
      <c r="M14" s="30" t="str">
        <f t="shared" ref="M14:M17" si="12">IF(K14&gt;0,K14*34, " ")</f>
        <v xml:space="preserve"> </v>
      </c>
      <c r="N14" s="31" t="str">
        <f t="shared" ref="N14" si="13">IF(L14&gt;0,L14*34, " ")</f>
        <v xml:space="preserve"> </v>
      </c>
      <c r="O14" s="40"/>
      <c r="P14" s="37"/>
      <c r="Q14" s="30" t="str">
        <f t="shared" ref="Q14:Q17" si="14">IF(O14&gt;0,O14*32, " ")</f>
        <v xml:space="preserve"> </v>
      </c>
      <c r="R14" s="31" t="str">
        <f t="shared" ref="R14" si="15">IF(P14&gt;0,P14*32, " ")</f>
        <v xml:space="preserve"> </v>
      </c>
      <c r="S14" s="29">
        <f t="shared" ref="S14" si="16">IF(C14+G14+K14+O14&gt;0,C14+G14+K14+O14, " ")</f>
        <v>4</v>
      </c>
      <c r="T14" s="30" t="str">
        <f t="shared" ref="T14" si="17">IF(D14+H14+L14+P14&gt;0, D14+H14+L14+P14, " ")</f>
        <v xml:space="preserve"> </v>
      </c>
      <c r="U14" s="30">
        <f t="shared" ref="U14:U16" si="18">IF(S14&lt;&gt;" ", (IF(E14&lt;&gt;" ", E14, 0)+IF(I14&lt;&gt;" ", I14, 0)+IF(M14&lt;&gt;" ", M14, 0)+IF(Q14&lt;&gt;" ", Q14, 0)), " ")</f>
        <v>136</v>
      </c>
      <c r="V14" s="31" t="str">
        <f t="shared" ref="V14" si="19">IF(T14&lt;&gt;" ", (IF(F14&lt;&gt;" ", F14, 0)+IF(J14&lt;&gt;" ", J14, 0)+IF(N14&lt;&gt;" ", N14, 0)+IF(R14&lt;&gt;" ", R14, 0)), " ")</f>
        <v xml:space="preserve"> </v>
      </c>
      <c r="W14" s="1"/>
      <c r="X14" s="1"/>
    </row>
    <row r="15" spans="1:24" ht="15" customHeight="1" x14ac:dyDescent="0.2">
      <c r="A15" s="67">
        <v>9</v>
      </c>
      <c r="B15" s="99" t="s">
        <v>70</v>
      </c>
      <c r="C15" s="36">
        <v>1</v>
      </c>
      <c r="D15" s="37"/>
      <c r="E15" s="30">
        <f t="shared" si="8"/>
        <v>34</v>
      </c>
      <c r="F15" s="31"/>
      <c r="G15" s="37">
        <v>1</v>
      </c>
      <c r="H15" s="37"/>
      <c r="I15" s="30">
        <f t="shared" si="10"/>
        <v>34</v>
      </c>
      <c r="J15" s="31"/>
      <c r="K15" s="36">
        <v>1</v>
      </c>
      <c r="L15" s="37"/>
      <c r="M15" s="30">
        <f t="shared" si="12"/>
        <v>34</v>
      </c>
      <c r="N15" s="31"/>
      <c r="O15" s="40">
        <v>1</v>
      </c>
      <c r="P15" s="37"/>
      <c r="Q15" s="30">
        <f t="shared" si="14"/>
        <v>32</v>
      </c>
      <c r="R15" s="31"/>
      <c r="S15" s="76">
        <f t="shared" ref="S15:S16" si="20">C15+G15+K15+O15</f>
        <v>4</v>
      </c>
      <c r="T15" s="77"/>
      <c r="U15" s="77">
        <f t="shared" si="18"/>
        <v>134</v>
      </c>
      <c r="V15" s="78"/>
      <c r="W15" s="1"/>
      <c r="X15" s="1"/>
    </row>
    <row r="16" spans="1:24" ht="15" customHeight="1" x14ac:dyDescent="0.2">
      <c r="A16" s="67">
        <v>10</v>
      </c>
      <c r="B16" s="35" t="s">
        <v>71</v>
      </c>
      <c r="C16" s="36">
        <v>1</v>
      </c>
      <c r="D16" s="37"/>
      <c r="E16" s="30">
        <f t="shared" si="8"/>
        <v>34</v>
      </c>
      <c r="F16" s="31"/>
      <c r="G16" s="37">
        <v>1</v>
      </c>
      <c r="H16" s="37"/>
      <c r="I16" s="30">
        <f t="shared" si="10"/>
        <v>34</v>
      </c>
      <c r="J16" s="31"/>
      <c r="K16" s="36"/>
      <c r="L16" s="37"/>
      <c r="M16" s="30" t="str">
        <f t="shared" si="12"/>
        <v xml:space="preserve"> </v>
      </c>
      <c r="N16" s="31"/>
      <c r="O16" s="40"/>
      <c r="P16" s="37"/>
      <c r="Q16" s="30" t="str">
        <f t="shared" si="14"/>
        <v xml:space="preserve"> </v>
      </c>
      <c r="R16" s="31"/>
      <c r="S16" s="75">
        <f t="shared" si="20"/>
        <v>2</v>
      </c>
      <c r="T16" s="60"/>
      <c r="U16" s="30">
        <f t="shared" si="18"/>
        <v>68</v>
      </c>
      <c r="V16" s="61"/>
      <c r="W16" s="1"/>
      <c r="X16" s="1"/>
    </row>
    <row r="17" spans="1:24" ht="15" customHeight="1" thickBot="1" x14ac:dyDescent="0.25">
      <c r="A17" s="67">
        <v>11</v>
      </c>
      <c r="B17" s="35" t="s">
        <v>72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36">
        <v>1</v>
      </c>
      <c r="L17" s="37"/>
      <c r="M17" s="30">
        <f t="shared" si="12"/>
        <v>34</v>
      </c>
      <c r="N17" s="31"/>
      <c r="O17" s="40">
        <v>1</v>
      </c>
      <c r="P17" s="37"/>
      <c r="Q17" s="30">
        <f t="shared" si="14"/>
        <v>32</v>
      </c>
      <c r="R17" s="31"/>
      <c r="S17" s="84">
        <f>C17+G17+K17+O17</f>
        <v>2</v>
      </c>
      <c r="T17" s="62">
        <f>D17+H17+L17+P17</f>
        <v>0</v>
      </c>
      <c r="U17" s="62">
        <f>IF(S17&lt;&gt;" ", (IF(E17&lt;&gt;" ", E17, 0)+IF(I17&lt;&gt;" ", I17, 0)+IF(M17&lt;&gt;" ", M17, 0)+IF(Q17&lt;&gt;" ", Q17, 0)), " ")</f>
        <v>66</v>
      </c>
      <c r="V17" s="63">
        <f>IF(T17&lt;&gt;" ", (IF(F17&lt;&gt;" ", F17, 0)+IF(J17&lt;&gt;" ", J17, 0)+IF(N17&lt;&gt;" ", N17, 0)+IF(R17&lt;&gt;" ", R17, 0)), " ")</f>
        <v>0</v>
      </c>
      <c r="W17" s="1"/>
      <c r="X17" s="1"/>
    </row>
    <row r="18" spans="1:24" ht="15" customHeight="1" thickBot="1" x14ac:dyDescent="0.25">
      <c r="A18" s="145" t="s">
        <v>16</v>
      </c>
      <c r="B18" s="146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1"/>
      <c r="X18" s="1"/>
    </row>
    <row r="19" spans="1:24" ht="15" customHeight="1" x14ac:dyDescent="0.2">
      <c r="A19" s="67">
        <v>1</v>
      </c>
      <c r="B19" s="32" t="s">
        <v>45</v>
      </c>
      <c r="C19" s="51">
        <v>2</v>
      </c>
      <c r="D19" s="52"/>
      <c r="E19" s="27">
        <f t="shared" ref="E19:F34" si="21">IF(C19&gt;0,C19*34, " ")</f>
        <v>68</v>
      </c>
      <c r="F19" s="28" t="str">
        <f t="shared" si="21"/>
        <v xml:space="preserve"> </v>
      </c>
      <c r="G19" s="52"/>
      <c r="H19" s="52"/>
      <c r="I19" s="27" t="str">
        <f t="shared" ref="I19:J34" si="22">IF(G19&gt;0,G19*34, " ")</f>
        <v xml:space="preserve"> </v>
      </c>
      <c r="J19" s="28" t="str">
        <f t="shared" si="22"/>
        <v xml:space="preserve"> </v>
      </c>
      <c r="K19" s="72"/>
      <c r="L19" s="73"/>
      <c r="M19" s="27" t="str">
        <f t="shared" ref="M19:N34" si="23">IF(K19&gt;0,K19*34, " ")</f>
        <v xml:space="preserve"> </v>
      </c>
      <c r="N19" s="28" t="str">
        <f t="shared" si="23"/>
        <v xml:space="preserve"> </v>
      </c>
      <c r="O19" s="52"/>
      <c r="P19" s="52"/>
      <c r="Q19" s="27" t="str">
        <f>IF(O19&gt;0, O19*32, " ")</f>
        <v xml:space="preserve"> </v>
      </c>
      <c r="R19" s="28" t="str">
        <f>IF(P19&gt;0,P19*32, " ")</f>
        <v xml:space="preserve"> </v>
      </c>
      <c r="S19" s="76">
        <f>IF(C19+G19+K19+O19&gt;0,C19+G19+K19+O19, " ")</f>
        <v>2</v>
      </c>
      <c r="T19" s="77" t="str">
        <f>IF(D19+H19+L19+P19&gt;0, D19+H19+L19+P19, " ")</f>
        <v xml:space="preserve"> </v>
      </c>
      <c r="U19" s="77">
        <v>68</v>
      </c>
      <c r="V19" s="78"/>
      <c r="W19" s="1"/>
      <c r="X19" s="1"/>
    </row>
    <row r="20" spans="1:24" ht="15" customHeight="1" x14ac:dyDescent="0.2">
      <c r="A20" s="67">
        <v>2</v>
      </c>
      <c r="B20" s="32" t="s">
        <v>48</v>
      </c>
      <c r="C20" s="43">
        <v>2</v>
      </c>
      <c r="D20" s="44"/>
      <c r="E20" s="30">
        <f t="shared" si="21"/>
        <v>68</v>
      </c>
      <c r="F20" s="31"/>
      <c r="G20" s="44"/>
      <c r="H20" s="44"/>
      <c r="I20" s="30"/>
      <c r="J20" s="31"/>
      <c r="K20" s="43"/>
      <c r="L20" s="44"/>
      <c r="M20" s="30"/>
      <c r="N20" s="31"/>
      <c r="O20" s="44"/>
      <c r="P20" s="44"/>
      <c r="Q20" s="30"/>
      <c r="R20" s="31"/>
      <c r="S20" s="75">
        <f t="shared" ref="S20:S35" si="24">IF(C20+G20+K20+O20&gt;0,C20+G20+K20+O20, " ")</f>
        <v>2</v>
      </c>
      <c r="T20" s="30" t="str">
        <f t="shared" ref="T20:T35" si="25">IF(D20+H20+L20+P20&gt;0, D20+H20+L20+P20, " ")</f>
        <v xml:space="preserve"> </v>
      </c>
      <c r="U20" s="30">
        <v>68</v>
      </c>
      <c r="V20" s="31"/>
      <c r="W20" s="1"/>
      <c r="X20" s="1"/>
    </row>
    <row r="21" spans="1:24" ht="15" customHeight="1" x14ac:dyDescent="0.2">
      <c r="A21" s="67">
        <v>3</v>
      </c>
      <c r="B21" s="35" t="s">
        <v>77</v>
      </c>
      <c r="C21" s="43">
        <v>2</v>
      </c>
      <c r="D21" s="44">
        <v>1</v>
      </c>
      <c r="E21" s="30">
        <f t="shared" si="21"/>
        <v>68</v>
      </c>
      <c r="F21" s="31">
        <f t="shared" si="21"/>
        <v>34</v>
      </c>
      <c r="G21" s="44"/>
      <c r="H21" s="44"/>
      <c r="I21" s="30" t="str">
        <f t="shared" si="22"/>
        <v xml:space="preserve"> </v>
      </c>
      <c r="J21" s="31" t="str">
        <f t="shared" si="22"/>
        <v xml:space="preserve"> </v>
      </c>
      <c r="K21" s="43"/>
      <c r="L21" s="44"/>
      <c r="M21" s="30" t="str">
        <f t="shared" si="23"/>
        <v xml:space="preserve"> </v>
      </c>
      <c r="N21" s="31" t="str">
        <f t="shared" si="23"/>
        <v xml:space="preserve"> </v>
      </c>
      <c r="O21" s="44"/>
      <c r="P21" s="44"/>
      <c r="Q21" s="30" t="str">
        <f>IF(O21&gt;0,O21*32, " ")</f>
        <v xml:space="preserve"> </v>
      </c>
      <c r="R21" s="31" t="str">
        <f>IF(P21&gt;0,P21*32, " ")</f>
        <v xml:space="preserve"> </v>
      </c>
      <c r="S21" s="75">
        <f t="shared" si="24"/>
        <v>2</v>
      </c>
      <c r="T21" s="30">
        <f t="shared" si="25"/>
        <v>1</v>
      </c>
      <c r="U21" s="30">
        <v>68</v>
      </c>
      <c r="V21" s="31">
        <v>34</v>
      </c>
      <c r="W21" s="1"/>
      <c r="X21" s="1"/>
    </row>
    <row r="22" spans="1:24" ht="15" customHeight="1" x14ac:dyDescent="0.2">
      <c r="A22" s="67">
        <v>4</v>
      </c>
      <c r="B22" s="35" t="s">
        <v>96</v>
      </c>
      <c r="C22" s="43">
        <v>3</v>
      </c>
      <c r="D22" s="44"/>
      <c r="E22" s="30">
        <f t="shared" si="21"/>
        <v>102</v>
      </c>
      <c r="F22" s="31" t="str">
        <f t="shared" si="21"/>
        <v xml:space="preserve"> </v>
      </c>
      <c r="G22" s="44"/>
      <c r="H22" s="44"/>
      <c r="I22" s="30" t="str">
        <f t="shared" si="22"/>
        <v xml:space="preserve"> </v>
      </c>
      <c r="J22" s="31" t="str">
        <f t="shared" si="22"/>
        <v xml:space="preserve"> </v>
      </c>
      <c r="K22" s="43"/>
      <c r="L22" s="44"/>
      <c r="M22" s="30" t="str">
        <f t="shared" si="23"/>
        <v xml:space="preserve"> </v>
      </c>
      <c r="N22" s="31" t="str">
        <f t="shared" si="23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24"/>
        <v>3</v>
      </c>
      <c r="T22" s="30" t="str">
        <f t="shared" si="25"/>
        <v xml:space="preserve"> </v>
      </c>
      <c r="U22" s="30">
        <v>102</v>
      </c>
      <c r="V22" s="31"/>
      <c r="W22" s="1"/>
      <c r="X22" s="1"/>
    </row>
    <row r="23" spans="1:24" ht="15" customHeight="1" x14ac:dyDescent="0.2">
      <c r="A23" s="67">
        <v>5</v>
      </c>
      <c r="B23" s="35" t="s">
        <v>90</v>
      </c>
      <c r="C23" s="43"/>
      <c r="D23" s="44"/>
      <c r="E23" s="30"/>
      <c r="F23" s="31"/>
      <c r="G23" s="44">
        <v>2</v>
      </c>
      <c r="H23" s="44"/>
      <c r="I23" s="30">
        <v>68</v>
      </c>
      <c r="J23" s="31" t="str">
        <f t="shared" si="22"/>
        <v xml:space="preserve"> </v>
      </c>
      <c r="K23" s="43"/>
      <c r="L23" s="44"/>
      <c r="M23" s="30" t="str">
        <f t="shared" si="23"/>
        <v xml:space="preserve"> </v>
      </c>
      <c r="N23" s="31" t="str">
        <f t="shared" si="23"/>
        <v xml:space="preserve"> </v>
      </c>
      <c r="O23" s="44"/>
      <c r="P23" s="44"/>
      <c r="Q23" s="30" t="str">
        <f>IF(O23&gt;0,O23*34, " ")</f>
        <v xml:space="preserve"> </v>
      </c>
      <c r="R23" s="31" t="str">
        <f>IF(P23&gt;0,P23*34, " ")</f>
        <v xml:space="preserve"> </v>
      </c>
      <c r="S23" s="75">
        <f t="shared" si="24"/>
        <v>2</v>
      </c>
      <c r="T23" s="30" t="str">
        <f t="shared" si="25"/>
        <v xml:space="preserve"> </v>
      </c>
      <c r="U23" s="30">
        <v>68</v>
      </c>
      <c r="V23" s="31"/>
      <c r="W23" s="1"/>
      <c r="X23" s="1"/>
    </row>
    <row r="24" spans="1:24" ht="15" customHeight="1" x14ac:dyDescent="0.2">
      <c r="A24" s="67">
        <v>6</v>
      </c>
      <c r="B24" s="35" t="s">
        <v>31</v>
      </c>
      <c r="C24" s="43"/>
      <c r="D24" s="44"/>
      <c r="E24" s="30"/>
      <c r="F24" s="31"/>
      <c r="G24" s="44">
        <v>2</v>
      </c>
      <c r="H24" s="44"/>
      <c r="I24" s="30">
        <v>68</v>
      </c>
      <c r="J24" s="31"/>
      <c r="K24" s="43"/>
      <c r="L24" s="44"/>
      <c r="M24" s="30"/>
      <c r="N24" s="31"/>
      <c r="O24" s="44"/>
      <c r="P24" s="44"/>
      <c r="Q24" s="30"/>
      <c r="R24" s="31"/>
      <c r="S24" s="75">
        <v>2</v>
      </c>
      <c r="T24" s="30"/>
      <c r="U24" s="30">
        <v>68</v>
      </c>
      <c r="V24" s="31"/>
      <c r="W24" s="1"/>
      <c r="X24" s="1"/>
    </row>
    <row r="25" spans="1:24" ht="15" customHeight="1" x14ac:dyDescent="0.2">
      <c r="A25" s="67">
        <v>7</v>
      </c>
      <c r="B25" s="35" t="s">
        <v>24</v>
      </c>
      <c r="C25" s="43"/>
      <c r="D25" s="44"/>
      <c r="E25" s="30" t="str">
        <f t="shared" si="21"/>
        <v xml:space="preserve"> </v>
      </c>
      <c r="F25" s="31" t="str">
        <f t="shared" si="21"/>
        <v xml:space="preserve"> </v>
      </c>
      <c r="G25" s="44">
        <v>2</v>
      </c>
      <c r="H25" s="44">
        <v>1</v>
      </c>
      <c r="I25" s="30">
        <f t="shared" si="22"/>
        <v>68</v>
      </c>
      <c r="J25" s="31">
        <f t="shared" si="22"/>
        <v>34</v>
      </c>
      <c r="K25" s="43"/>
      <c r="L25" s="44"/>
      <c r="M25" s="30" t="str">
        <f t="shared" si="23"/>
        <v xml:space="preserve"> </v>
      </c>
      <c r="N25" s="31" t="str">
        <f t="shared" si="23"/>
        <v xml:space="preserve"> </v>
      </c>
      <c r="O25" s="44"/>
      <c r="P25" s="44"/>
      <c r="Q25" s="30" t="str">
        <f t="shared" ref="Q25:R35" si="26">IF(O25&gt;0,O25*32, " ")</f>
        <v xml:space="preserve"> </v>
      </c>
      <c r="R25" s="31" t="str">
        <f t="shared" si="26"/>
        <v xml:space="preserve"> </v>
      </c>
      <c r="S25" s="75">
        <f t="shared" si="24"/>
        <v>2</v>
      </c>
      <c r="T25" s="30">
        <f t="shared" si="25"/>
        <v>1</v>
      </c>
      <c r="U25" s="30">
        <v>68</v>
      </c>
      <c r="V25" s="31">
        <v>34</v>
      </c>
      <c r="W25" s="1"/>
      <c r="X25" s="1"/>
    </row>
    <row r="26" spans="1:24" ht="15" customHeight="1" x14ac:dyDescent="0.2">
      <c r="A26" s="67">
        <v>8</v>
      </c>
      <c r="B26" s="35" t="s">
        <v>78</v>
      </c>
      <c r="C26" s="44">
        <v>2</v>
      </c>
      <c r="D26" s="44">
        <v>1</v>
      </c>
      <c r="E26" s="30">
        <f t="shared" si="21"/>
        <v>68</v>
      </c>
      <c r="F26" s="31">
        <f t="shared" si="21"/>
        <v>34</v>
      </c>
      <c r="G26" s="44"/>
      <c r="H26" s="44"/>
      <c r="I26" s="30"/>
      <c r="J26" s="31"/>
      <c r="K26" s="43"/>
      <c r="L26" s="44"/>
      <c r="M26" s="30" t="str">
        <f t="shared" si="23"/>
        <v xml:space="preserve"> </v>
      </c>
      <c r="N26" s="31" t="str">
        <f t="shared" si="23"/>
        <v xml:space="preserve"> </v>
      </c>
      <c r="O26" s="44"/>
      <c r="P26" s="44"/>
      <c r="Q26" s="30" t="str">
        <f t="shared" si="26"/>
        <v xml:space="preserve"> </v>
      </c>
      <c r="R26" s="31" t="str">
        <f t="shared" si="26"/>
        <v xml:space="preserve"> </v>
      </c>
      <c r="S26" s="75">
        <f t="shared" si="24"/>
        <v>2</v>
      </c>
      <c r="T26" s="30">
        <f t="shared" si="25"/>
        <v>1</v>
      </c>
      <c r="U26" s="30">
        <v>68</v>
      </c>
      <c r="V26" s="31">
        <v>34</v>
      </c>
      <c r="W26" s="1"/>
      <c r="X26" s="1"/>
    </row>
    <row r="27" spans="1:24" ht="15" customHeight="1" x14ac:dyDescent="0.2">
      <c r="A27" s="67">
        <v>9</v>
      </c>
      <c r="B27" s="35" t="s">
        <v>55</v>
      </c>
      <c r="C27" s="43"/>
      <c r="D27" s="44"/>
      <c r="E27" s="30" t="str">
        <f t="shared" si="21"/>
        <v xml:space="preserve"> </v>
      </c>
      <c r="F27" s="31" t="str">
        <f t="shared" si="21"/>
        <v xml:space="preserve"> </v>
      </c>
      <c r="G27" s="44">
        <v>2</v>
      </c>
      <c r="H27" s="44"/>
      <c r="I27" s="30">
        <f t="shared" si="22"/>
        <v>68</v>
      </c>
      <c r="J27" s="31" t="str">
        <f t="shared" si="22"/>
        <v xml:space="preserve"> </v>
      </c>
      <c r="K27" s="43">
        <v>2</v>
      </c>
      <c r="L27" s="44"/>
      <c r="M27" s="30">
        <f t="shared" si="23"/>
        <v>68</v>
      </c>
      <c r="N27" s="31" t="str">
        <f t="shared" si="23"/>
        <v xml:space="preserve"> </v>
      </c>
      <c r="O27" s="44">
        <v>2</v>
      </c>
      <c r="P27" s="44"/>
      <c r="Q27" s="30">
        <f t="shared" si="26"/>
        <v>64</v>
      </c>
      <c r="R27" s="31" t="str">
        <f t="shared" si="26"/>
        <v xml:space="preserve"> </v>
      </c>
      <c r="S27" s="75">
        <f t="shared" si="24"/>
        <v>6</v>
      </c>
      <c r="T27" s="30" t="str">
        <f t="shared" si="25"/>
        <v xml:space="preserve"> </v>
      </c>
      <c r="U27" s="30">
        <v>200</v>
      </c>
      <c r="V27" s="31"/>
      <c r="W27" s="1"/>
      <c r="X27" s="1"/>
    </row>
    <row r="28" spans="1:24" ht="15" customHeight="1" x14ac:dyDescent="0.2">
      <c r="A28" s="67">
        <v>10</v>
      </c>
      <c r="B28" s="35" t="s">
        <v>49</v>
      </c>
      <c r="C28" s="43"/>
      <c r="D28" s="44"/>
      <c r="E28" s="30" t="str">
        <f t="shared" si="21"/>
        <v xml:space="preserve"> </v>
      </c>
      <c r="F28" s="31" t="str">
        <f t="shared" si="21"/>
        <v xml:space="preserve"> </v>
      </c>
      <c r="G28" s="44">
        <v>2</v>
      </c>
      <c r="H28" s="44">
        <v>1</v>
      </c>
      <c r="I28" s="30">
        <f t="shared" si="22"/>
        <v>68</v>
      </c>
      <c r="J28" s="31">
        <f t="shared" si="22"/>
        <v>34</v>
      </c>
      <c r="K28" s="43">
        <v>2</v>
      </c>
      <c r="L28" s="44">
        <v>1</v>
      </c>
      <c r="M28" s="30">
        <f t="shared" si="23"/>
        <v>68</v>
      </c>
      <c r="N28" s="31">
        <f t="shared" si="23"/>
        <v>34</v>
      </c>
      <c r="O28" s="44">
        <v>2</v>
      </c>
      <c r="P28" s="44"/>
      <c r="Q28" s="30">
        <v>64</v>
      </c>
      <c r="R28" s="31" t="str">
        <f t="shared" si="26"/>
        <v xml:space="preserve"> </v>
      </c>
      <c r="S28" s="75">
        <f t="shared" si="24"/>
        <v>6</v>
      </c>
      <c r="T28" s="30">
        <f t="shared" si="25"/>
        <v>2</v>
      </c>
      <c r="U28" s="30">
        <v>200</v>
      </c>
      <c r="V28" s="31">
        <v>68</v>
      </c>
      <c r="W28" s="1"/>
      <c r="X28" s="1"/>
    </row>
    <row r="29" spans="1:24" ht="15" customHeight="1" x14ac:dyDescent="0.2">
      <c r="A29" s="67">
        <v>11</v>
      </c>
      <c r="B29" s="35" t="s">
        <v>26</v>
      </c>
      <c r="C29" s="43"/>
      <c r="D29" s="44"/>
      <c r="E29" s="30" t="str">
        <f>IF(C29&gt;0,C29*34, " ")</f>
        <v xml:space="preserve"> </v>
      </c>
      <c r="F29" s="31" t="str">
        <f>IF(D29&gt;0,D29*34, " ")</f>
        <v xml:space="preserve"> </v>
      </c>
      <c r="G29" s="44"/>
      <c r="H29" s="44"/>
      <c r="I29" s="30" t="str">
        <f>IF(G29&gt;0,G29*34, " ")</f>
        <v xml:space="preserve"> </v>
      </c>
      <c r="J29" s="31" t="str">
        <f>IF(H29&gt;0,H29*34, " ")</f>
        <v xml:space="preserve"> </v>
      </c>
      <c r="K29" s="43">
        <v>2</v>
      </c>
      <c r="L29" s="44"/>
      <c r="M29" s="30">
        <f>IF(K29&gt;0,K29*34, " ")</f>
        <v>68</v>
      </c>
      <c r="N29" s="31" t="str">
        <f>IF(L29&gt;0,L29*34, " ")</f>
        <v xml:space="preserve"> </v>
      </c>
      <c r="O29" s="44"/>
      <c r="P29" s="44"/>
      <c r="Q29" s="30" t="str">
        <f>IF(O29&gt;0,O29*32, " ")</f>
        <v xml:space="preserve"> </v>
      </c>
      <c r="R29" s="31" t="str">
        <f>IF(P29&gt;0,P29*32, " ")</f>
        <v xml:space="preserve"> </v>
      </c>
      <c r="S29" s="75">
        <f t="shared" si="24"/>
        <v>2</v>
      </c>
      <c r="T29" s="30" t="str">
        <f t="shared" si="25"/>
        <v xml:space="preserve"> </v>
      </c>
      <c r="U29" s="30">
        <v>68</v>
      </c>
      <c r="V29" s="31"/>
      <c r="W29" s="1"/>
      <c r="X29" s="1"/>
    </row>
    <row r="30" spans="1:24" ht="15" customHeight="1" x14ac:dyDescent="0.2">
      <c r="A30" s="67">
        <v>12</v>
      </c>
      <c r="B30" s="35" t="s">
        <v>56</v>
      </c>
      <c r="C30" s="43"/>
      <c r="D30" s="44"/>
      <c r="E30" s="30" t="str">
        <f t="shared" si="21"/>
        <v xml:space="preserve"> </v>
      </c>
      <c r="F30" s="31" t="str">
        <f t="shared" si="21"/>
        <v xml:space="preserve"> </v>
      </c>
      <c r="G30" s="44">
        <v>2</v>
      </c>
      <c r="H30" s="44">
        <v>1</v>
      </c>
      <c r="I30" s="30">
        <f t="shared" si="22"/>
        <v>68</v>
      </c>
      <c r="J30" s="31">
        <v>34</v>
      </c>
      <c r="K30" s="43">
        <v>2</v>
      </c>
      <c r="L30" s="44">
        <v>1</v>
      </c>
      <c r="M30" s="30">
        <f t="shared" si="23"/>
        <v>68</v>
      </c>
      <c r="N30" s="31">
        <f t="shared" si="23"/>
        <v>34</v>
      </c>
      <c r="O30" s="44">
        <v>1</v>
      </c>
      <c r="P30" s="44">
        <v>1</v>
      </c>
      <c r="Q30" s="30">
        <f t="shared" si="26"/>
        <v>32</v>
      </c>
      <c r="R30" s="31">
        <f t="shared" si="26"/>
        <v>32</v>
      </c>
      <c r="S30" s="75">
        <f t="shared" si="24"/>
        <v>5</v>
      </c>
      <c r="T30" s="30">
        <f t="shared" si="25"/>
        <v>3</v>
      </c>
      <c r="U30" s="30">
        <v>168</v>
      </c>
      <c r="V30" s="31">
        <v>100</v>
      </c>
      <c r="W30" s="1"/>
      <c r="X30" s="1"/>
    </row>
    <row r="31" spans="1:24" ht="15" customHeight="1" x14ac:dyDescent="0.2">
      <c r="A31" s="67">
        <v>13</v>
      </c>
      <c r="B31" s="35" t="s">
        <v>57</v>
      </c>
      <c r="C31" s="43"/>
      <c r="D31" s="44"/>
      <c r="E31" s="30" t="str">
        <f t="shared" si="21"/>
        <v xml:space="preserve"> </v>
      </c>
      <c r="F31" s="31" t="str">
        <f t="shared" si="21"/>
        <v xml:space="preserve"> </v>
      </c>
      <c r="G31" s="44"/>
      <c r="H31" s="44"/>
      <c r="I31" s="30" t="str">
        <f t="shared" si="22"/>
        <v xml:space="preserve"> </v>
      </c>
      <c r="J31" s="31" t="str">
        <f t="shared" si="22"/>
        <v xml:space="preserve"> </v>
      </c>
      <c r="K31" s="43">
        <v>3</v>
      </c>
      <c r="L31" s="44">
        <v>1</v>
      </c>
      <c r="M31" s="30">
        <f t="shared" si="23"/>
        <v>102</v>
      </c>
      <c r="N31" s="31">
        <f t="shared" si="23"/>
        <v>34</v>
      </c>
      <c r="O31" s="44">
        <v>2</v>
      </c>
      <c r="P31" s="44"/>
      <c r="Q31" s="30">
        <f t="shared" si="26"/>
        <v>64</v>
      </c>
      <c r="R31" s="31" t="str">
        <f t="shared" si="26"/>
        <v xml:space="preserve"> </v>
      </c>
      <c r="S31" s="75">
        <f t="shared" si="24"/>
        <v>5</v>
      </c>
      <c r="T31" s="30">
        <f t="shared" si="25"/>
        <v>1</v>
      </c>
      <c r="U31" s="30">
        <v>166</v>
      </c>
      <c r="V31" s="31">
        <v>34</v>
      </c>
      <c r="W31" s="1"/>
      <c r="X31" s="1"/>
    </row>
    <row r="32" spans="1:24" ht="15" customHeight="1" x14ac:dyDescent="0.2">
      <c r="A32" s="67">
        <v>14</v>
      </c>
      <c r="B32" s="35" t="s">
        <v>66</v>
      </c>
      <c r="C32" s="43"/>
      <c r="D32" s="44"/>
      <c r="E32" s="30" t="str">
        <f t="shared" si="21"/>
        <v xml:space="preserve"> </v>
      </c>
      <c r="F32" s="31" t="str">
        <f t="shared" si="21"/>
        <v xml:space="preserve"> </v>
      </c>
      <c r="G32" s="44"/>
      <c r="H32" s="44"/>
      <c r="I32" s="30" t="str">
        <f t="shared" si="22"/>
        <v xml:space="preserve"> </v>
      </c>
      <c r="J32" s="31" t="str">
        <f t="shared" si="22"/>
        <v xml:space="preserve"> </v>
      </c>
      <c r="K32" s="43"/>
      <c r="L32" s="44"/>
      <c r="M32" s="30" t="str">
        <f t="shared" si="23"/>
        <v xml:space="preserve"> </v>
      </c>
      <c r="N32" s="31" t="str">
        <f t="shared" si="23"/>
        <v xml:space="preserve"> </v>
      </c>
      <c r="O32" s="44">
        <v>2</v>
      </c>
      <c r="P32" s="44"/>
      <c r="Q32" s="30">
        <f t="shared" si="26"/>
        <v>64</v>
      </c>
      <c r="R32" s="31" t="str">
        <f t="shared" si="26"/>
        <v xml:space="preserve"> </v>
      </c>
      <c r="S32" s="75">
        <f t="shared" si="24"/>
        <v>2</v>
      </c>
      <c r="T32" s="30" t="str">
        <f t="shared" si="25"/>
        <v xml:space="preserve"> </v>
      </c>
      <c r="U32" s="30">
        <v>64</v>
      </c>
      <c r="V32" s="31"/>
      <c r="W32" s="1"/>
      <c r="X32" s="1"/>
    </row>
    <row r="33" spans="1:24" ht="15" customHeight="1" x14ac:dyDescent="0.2">
      <c r="A33" s="67">
        <v>15</v>
      </c>
      <c r="B33" s="35" t="s">
        <v>97</v>
      </c>
      <c r="C33" s="43"/>
      <c r="D33" s="44"/>
      <c r="E33" s="30" t="str">
        <f t="shared" si="21"/>
        <v xml:space="preserve"> </v>
      </c>
      <c r="F33" s="31" t="str">
        <f t="shared" si="21"/>
        <v xml:space="preserve"> </v>
      </c>
      <c r="G33" s="44"/>
      <c r="H33" s="44"/>
      <c r="I33" s="30" t="str">
        <f t="shared" si="22"/>
        <v xml:space="preserve"> </v>
      </c>
      <c r="J33" s="31" t="str">
        <f t="shared" si="22"/>
        <v xml:space="preserve"> </v>
      </c>
      <c r="K33" s="43"/>
      <c r="L33" s="44"/>
      <c r="M33" s="30" t="str">
        <f t="shared" si="23"/>
        <v xml:space="preserve"> </v>
      </c>
      <c r="N33" s="31" t="str">
        <f t="shared" si="23"/>
        <v xml:space="preserve"> </v>
      </c>
      <c r="O33" s="44">
        <v>2</v>
      </c>
      <c r="P33" s="44"/>
      <c r="Q33" s="30">
        <f t="shared" si="26"/>
        <v>64</v>
      </c>
      <c r="R33" s="31" t="str">
        <f t="shared" si="26"/>
        <v xml:space="preserve"> </v>
      </c>
      <c r="S33" s="75">
        <f t="shared" si="24"/>
        <v>2</v>
      </c>
      <c r="T33" s="30" t="str">
        <f t="shared" si="25"/>
        <v xml:space="preserve"> </v>
      </c>
      <c r="U33" s="30">
        <v>64</v>
      </c>
      <c r="V33" s="31"/>
      <c r="W33" s="1"/>
      <c r="X33" s="1"/>
    </row>
    <row r="34" spans="1:24" ht="15" customHeight="1" x14ac:dyDescent="0.2">
      <c r="A34" s="67">
        <v>16</v>
      </c>
      <c r="B34" s="35" t="s">
        <v>50</v>
      </c>
      <c r="C34" s="43"/>
      <c r="D34" s="44"/>
      <c r="E34" s="30" t="str">
        <f t="shared" si="21"/>
        <v xml:space="preserve"> </v>
      </c>
      <c r="F34" s="31" t="str">
        <f t="shared" si="21"/>
        <v xml:space="preserve"> </v>
      </c>
      <c r="G34" s="44"/>
      <c r="H34" s="44"/>
      <c r="I34" s="30" t="str">
        <f t="shared" si="22"/>
        <v xml:space="preserve"> </v>
      </c>
      <c r="J34" s="31" t="str">
        <f t="shared" si="22"/>
        <v xml:space="preserve"> </v>
      </c>
      <c r="K34" s="43"/>
      <c r="L34" s="44"/>
      <c r="M34" s="30" t="str">
        <f t="shared" si="23"/>
        <v xml:space="preserve"> </v>
      </c>
      <c r="N34" s="31" t="str">
        <f t="shared" si="23"/>
        <v xml:space="preserve"> </v>
      </c>
      <c r="O34" s="44">
        <v>2</v>
      </c>
      <c r="P34" s="44"/>
      <c r="Q34" s="30">
        <f t="shared" si="26"/>
        <v>64</v>
      </c>
      <c r="R34" s="31" t="str">
        <f t="shared" si="26"/>
        <v xml:space="preserve"> </v>
      </c>
      <c r="S34" s="75">
        <f t="shared" si="24"/>
        <v>2</v>
      </c>
      <c r="T34" s="30" t="str">
        <f t="shared" si="25"/>
        <v xml:space="preserve"> </v>
      </c>
      <c r="U34" s="30">
        <v>64</v>
      </c>
      <c r="V34" s="31"/>
      <c r="W34" s="1"/>
      <c r="X34" s="1"/>
    </row>
    <row r="35" spans="1:24" ht="15" customHeight="1" x14ac:dyDescent="0.2">
      <c r="A35" s="67">
        <v>17</v>
      </c>
      <c r="B35" s="70" t="s">
        <v>32</v>
      </c>
      <c r="C35" s="43"/>
      <c r="D35" s="44"/>
      <c r="E35" s="30" t="str">
        <f>IF(C35&gt;0,C35*34, " ")</f>
        <v xml:space="preserve"> </v>
      </c>
      <c r="F35" s="31" t="str">
        <f>IF(D35&gt;0,D35*34, " ")</f>
        <v xml:space="preserve"> </v>
      </c>
      <c r="G35" s="47"/>
      <c r="H35" s="44">
        <v>2</v>
      </c>
      <c r="I35" s="30" t="str">
        <f>IF(G35&gt;0,G35*34, " ")</f>
        <v xml:space="preserve"> </v>
      </c>
      <c r="J35" s="31">
        <f>IF(H35&gt;0,H35*34, " ")</f>
        <v>68</v>
      </c>
      <c r="K35" s="43"/>
      <c r="L35" s="44">
        <v>4</v>
      </c>
      <c r="M35" s="30" t="str">
        <f>IF(K35&gt;0,K35*34, " ")</f>
        <v xml:space="preserve"> </v>
      </c>
      <c r="N35" s="31">
        <f>IF(L35&gt;0,L35*34, " ")</f>
        <v>136</v>
      </c>
      <c r="O35" s="47"/>
      <c r="P35" s="44">
        <v>6</v>
      </c>
      <c r="Q35" s="30" t="str">
        <f t="shared" si="26"/>
        <v xml:space="preserve"> </v>
      </c>
      <c r="R35" s="31">
        <f t="shared" si="26"/>
        <v>192</v>
      </c>
      <c r="S35" s="75" t="str">
        <f t="shared" si="24"/>
        <v xml:space="preserve"> </v>
      </c>
      <c r="T35" s="30">
        <f t="shared" si="25"/>
        <v>12</v>
      </c>
      <c r="U35" s="30"/>
      <c r="V35" s="31">
        <v>396</v>
      </c>
      <c r="W35" s="1"/>
      <c r="X35" s="1"/>
    </row>
    <row r="36" spans="1:24" ht="15" customHeight="1" x14ac:dyDescent="0.2">
      <c r="A36" s="111"/>
      <c r="B36" s="35" t="s">
        <v>58</v>
      </c>
      <c r="C36" s="43"/>
      <c r="D36" s="44"/>
      <c r="E36" s="30"/>
      <c r="F36" s="31"/>
      <c r="G36" s="47"/>
      <c r="H36" s="44"/>
      <c r="I36" s="30"/>
      <c r="J36" s="31"/>
      <c r="K36" s="43"/>
      <c r="L36" s="44"/>
      <c r="M36" s="30"/>
      <c r="N36" s="31"/>
      <c r="O36" s="47"/>
      <c r="P36" s="44"/>
      <c r="Q36" s="30"/>
      <c r="R36" s="31"/>
      <c r="S36" s="29"/>
      <c r="T36" s="30"/>
      <c r="U36" s="30"/>
      <c r="V36" s="31"/>
      <c r="W36" s="1"/>
      <c r="X36" s="1"/>
    </row>
    <row r="37" spans="1:24" ht="15" customHeight="1" thickBot="1" x14ac:dyDescent="0.25">
      <c r="A37" s="114"/>
      <c r="B37" s="32" t="s">
        <v>85</v>
      </c>
      <c r="C37" s="51"/>
      <c r="D37" s="52"/>
      <c r="E37" s="53"/>
      <c r="F37" s="54"/>
      <c r="G37" s="55"/>
      <c r="H37" s="52"/>
      <c r="I37" s="53"/>
      <c r="J37" s="54"/>
      <c r="K37" s="51"/>
      <c r="L37" s="52"/>
      <c r="M37" s="53"/>
      <c r="N37" s="54"/>
      <c r="O37" s="55"/>
      <c r="P37" s="52"/>
      <c r="Q37" s="53"/>
      <c r="R37" s="54"/>
      <c r="S37" s="56"/>
      <c r="T37" s="53"/>
      <c r="U37" s="53"/>
      <c r="V37" s="54"/>
      <c r="W37" s="1"/>
      <c r="X37" s="1"/>
    </row>
    <row r="38" spans="1:24" ht="28.5" customHeight="1" thickBot="1" x14ac:dyDescent="0.25">
      <c r="A38" s="147" t="s">
        <v>17</v>
      </c>
      <c r="B38" s="148"/>
      <c r="C38" s="89">
        <f>SUM(C7:C15)</f>
        <v>16</v>
      </c>
      <c r="D38" s="15">
        <f t="shared" ref="D38:V38" si="27">SUM(D7:D17)</f>
        <v>2</v>
      </c>
      <c r="E38" s="102">
        <f>SUM(E7:E15)</f>
        <v>544</v>
      </c>
      <c r="F38" s="16">
        <f t="shared" si="27"/>
        <v>68</v>
      </c>
      <c r="G38" s="89">
        <f>SUM(G7:G15)</f>
        <v>14</v>
      </c>
      <c r="H38" s="15">
        <f t="shared" si="27"/>
        <v>0</v>
      </c>
      <c r="I38" s="102">
        <f>SUM(I7:I15)</f>
        <v>476</v>
      </c>
      <c r="J38" s="16">
        <f t="shared" si="27"/>
        <v>0</v>
      </c>
      <c r="K38" s="89">
        <f>SUM(K7:K16)</f>
        <v>13</v>
      </c>
      <c r="L38" s="15">
        <f t="shared" si="27"/>
        <v>0</v>
      </c>
      <c r="M38" s="102">
        <f>SUM(M7:M16)</f>
        <v>442</v>
      </c>
      <c r="N38" s="16">
        <f t="shared" si="27"/>
        <v>0</v>
      </c>
      <c r="O38" s="89">
        <f>SUM(O7:O15)</f>
        <v>11</v>
      </c>
      <c r="P38" s="15">
        <f t="shared" si="27"/>
        <v>0</v>
      </c>
      <c r="Q38" s="102">
        <f>SUM(Q7:Q16)</f>
        <v>352</v>
      </c>
      <c r="R38" s="16">
        <f t="shared" si="27"/>
        <v>0</v>
      </c>
      <c r="S38" s="89">
        <f>SUM(S7:S15)</f>
        <v>54</v>
      </c>
      <c r="T38" s="15">
        <f t="shared" si="27"/>
        <v>2</v>
      </c>
      <c r="U38" s="102">
        <f>SUM(U7:U15)</f>
        <v>1814</v>
      </c>
      <c r="V38" s="16">
        <f t="shared" si="27"/>
        <v>68</v>
      </c>
      <c r="W38" s="1"/>
      <c r="X38" s="1"/>
    </row>
    <row r="39" spans="1:24" ht="15" customHeight="1" thickBot="1" x14ac:dyDescent="0.25">
      <c r="A39" s="149" t="s">
        <v>18</v>
      </c>
      <c r="B39" s="150"/>
      <c r="C39" s="17">
        <f t="shared" ref="C39:V39" si="28">SUM(C19:C35)</f>
        <v>11</v>
      </c>
      <c r="D39" s="18">
        <f t="shared" si="28"/>
        <v>2</v>
      </c>
      <c r="E39" s="18">
        <f t="shared" si="28"/>
        <v>374</v>
      </c>
      <c r="F39" s="19">
        <f t="shared" si="28"/>
        <v>68</v>
      </c>
      <c r="G39" s="17">
        <f t="shared" si="28"/>
        <v>12</v>
      </c>
      <c r="H39" s="18">
        <f t="shared" si="28"/>
        <v>5</v>
      </c>
      <c r="I39" s="18">
        <f t="shared" si="28"/>
        <v>408</v>
      </c>
      <c r="J39" s="19">
        <f t="shared" si="28"/>
        <v>170</v>
      </c>
      <c r="K39" s="17">
        <f t="shared" si="28"/>
        <v>11</v>
      </c>
      <c r="L39" s="18">
        <f t="shared" si="28"/>
        <v>7</v>
      </c>
      <c r="M39" s="18">
        <f t="shared" si="28"/>
        <v>374</v>
      </c>
      <c r="N39" s="19">
        <f t="shared" si="28"/>
        <v>238</v>
      </c>
      <c r="O39" s="17">
        <f t="shared" si="28"/>
        <v>13</v>
      </c>
      <c r="P39" s="18">
        <f t="shared" si="28"/>
        <v>7</v>
      </c>
      <c r="Q39" s="18">
        <f t="shared" si="28"/>
        <v>416</v>
      </c>
      <c r="R39" s="19">
        <f t="shared" si="28"/>
        <v>224</v>
      </c>
      <c r="S39" s="17">
        <f t="shared" si="28"/>
        <v>47</v>
      </c>
      <c r="T39" s="18">
        <f t="shared" si="28"/>
        <v>21</v>
      </c>
      <c r="U39" s="18">
        <f t="shared" si="28"/>
        <v>1572</v>
      </c>
      <c r="V39" s="19">
        <f t="shared" si="28"/>
        <v>700</v>
      </c>
      <c r="W39" s="1"/>
      <c r="X39" s="1"/>
    </row>
    <row r="40" spans="1:24" ht="15" customHeight="1" thickTop="1" thickBot="1" x14ac:dyDescent="0.25">
      <c r="A40" s="151" t="s">
        <v>19</v>
      </c>
      <c r="B40" s="152"/>
      <c r="C40" s="117">
        <f>C38+C39</f>
        <v>27</v>
      </c>
      <c r="D40" s="116">
        <f t="shared" ref="D40:V40" si="29">D38+D39</f>
        <v>4</v>
      </c>
      <c r="E40" s="116">
        <f t="shared" si="29"/>
        <v>918</v>
      </c>
      <c r="F40" s="23">
        <f t="shared" si="29"/>
        <v>136</v>
      </c>
      <c r="G40" s="117">
        <f t="shared" si="29"/>
        <v>26</v>
      </c>
      <c r="H40" s="116">
        <f t="shared" si="29"/>
        <v>5</v>
      </c>
      <c r="I40" s="116">
        <f t="shared" si="29"/>
        <v>884</v>
      </c>
      <c r="J40" s="23">
        <f t="shared" si="29"/>
        <v>170</v>
      </c>
      <c r="K40" s="117">
        <f t="shared" si="29"/>
        <v>24</v>
      </c>
      <c r="L40" s="116">
        <f t="shared" si="29"/>
        <v>7</v>
      </c>
      <c r="M40" s="116">
        <f t="shared" si="29"/>
        <v>816</v>
      </c>
      <c r="N40" s="23">
        <f t="shared" si="29"/>
        <v>238</v>
      </c>
      <c r="O40" s="117">
        <f t="shared" si="29"/>
        <v>24</v>
      </c>
      <c r="P40" s="116">
        <f t="shared" si="29"/>
        <v>7</v>
      </c>
      <c r="Q40" s="116">
        <f t="shared" si="29"/>
        <v>768</v>
      </c>
      <c r="R40" s="23">
        <f t="shared" si="29"/>
        <v>224</v>
      </c>
      <c r="S40" s="117">
        <f t="shared" si="29"/>
        <v>101</v>
      </c>
      <c r="T40" s="116">
        <f t="shared" si="29"/>
        <v>23</v>
      </c>
      <c r="U40" s="116">
        <f t="shared" si="29"/>
        <v>3386</v>
      </c>
      <c r="V40" s="23">
        <f t="shared" si="29"/>
        <v>768</v>
      </c>
      <c r="W40" s="1"/>
      <c r="X40" s="1"/>
    </row>
    <row r="41" spans="1:24" ht="15" customHeight="1" thickTop="1" thickBot="1" x14ac:dyDescent="0.25">
      <c r="A41" s="153"/>
      <c r="B41" s="154"/>
      <c r="C41" s="121">
        <f>C40+D40</f>
        <v>31</v>
      </c>
      <c r="D41" s="122"/>
      <c r="E41" s="119">
        <f>E40+F40</f>
        <v>1054</v>
      </c>
      <c r="F41" s="120"/>
      <c r="G41" s="121">
        <f>G40+H40</f>
        <v>31</v>
      </c>
      <c r="H41" s="122"/>
      <c r="I41" s="119">
        <f>I40+J40</f>
        <v>1054</v>
      </c>
      <c r="J41" s="120"/>
      <c r="K41" s="121">
        <f>K40+L40</f>
        <v>31</v>
      </c>
      <c r="L41" s="122"/>
      <c r="M41" s="119">
        <f>M40+N40</f>
        <v>1054</v>
      </c>
      <c r="N41" s="120"/>
      <c r="O41" s="121">
        <f>O40+P40</f>
        <v>31</v>
      </c>
      <c r="P41" s="122"/>
      <c r="Q41" s="119">
        <f>Q40+R40</f>
        <v>992</v>
      </c>
      <c r="R41" s="120"/>
      <c r="S41" s="121">
        <f>S40+T40</f>
        <v>124</v>
      </c>
      <c r="T41" s="122"/>
      <c r="U41" s="119">
        <f>U40+V40</f>
        <v>4154</v>
      </c>
      <c r="V41" s="120"/>
      <c r="W41" s="1"/>
      <c r="X41" s="1"/>
    </row>
    <row r="42" spans="1:24" ht="15" customHeight="1" thickTop="1" x14ac:dyDescent="0.2">
      <c r="A42" s="25"/>
      <c r="B42" s="109"/>
      <c r="C42" s="26"/>
      <c r="D42" s="26"/>
      <c r="E42" s="26"/>
      <c r="F42" s="26"/>
      <c r="G42" s="26"/>
      <c r="H42" s="26"/>
      <c r="I42" s="26"/>
      <c r="J42" s="58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  <c r="W42" s="1"/>
      <c r="X42" s="1"/>
    </row>
    <row r="43" spans="1:24" ht="37.35" customHeight="1" x14ac:dyDescent="0.2">
      <c r="B43" s="118" t="s">
        <v>73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"/>
      <c r="X43" s="1"/>
    </row>
    <row r="44" spans="1:24" ht="15" customHeight="1" x14ac:dyDescent="0.2">
      <c r="B44" s="57" t="s">
        <v>51</v>
      </c>
    </row>
    <row r="45" spans="1:24" ht="15" customHeight="1" x14ac:dyDescent="0.2">
      <c r="B45" s="57" t="s">
        <v>52</v>
      </c>
    </row>
    <row r="46" spans="1:24" ht="15" customHeight="1" x14ac:dyDescent="0.2">
      <c r="B46" s="58" t="s">
        <v>89</v>
      </c>
    </row>
    <row r="47" spans="1:24" ht="15" customHeight="1" x14ac:dyDescent="0.2"/>
    <row r="48" spans="1:24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4">
    <mergeCell ref="A18:B18"/>
    <mergeCell ref="A38:B38"/>
    <mergeCell ref="A39:B39"/>
    <mergeCell ref="A40:B41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  <mergeCell ref="B43:V43"/>
    <mergeCell ref="Q41:R41"/>
    <mergeCell ref="S41:T41"/>
    <mergeCell ref="U41:V41"/>
    <mergeCell ref="I41:J41"/>
    <mergeCell ref="K41:L41"/>
    <mergeCell ref="M41:N41"/>
    <mergeCell ref="O41:P41"/>
    <mergeCell ref="C41:D41"/>
    <mergeCell ref="E41:F41"/>
    <mergeCell ref="G41:H41"/>
  </mergeCells>
  <phoneticPr fontId="0" type="noConversion"/>
  <printOptions horizontalCentered="1" verticalCentered="1"/>
  <pageMargins left="0.11811023622047245" right="0.11811023622047245" top="0.15748031496062992" bottom="0.15748031496062992" header="0" footer="0"/>
  <pageSetup paperSize="9" scale="80" orientation="landscape" verticalDpi="300" r:id="rId1"/>
  <headerFooter alignWithMargins="0"/>
  <ignoredErrors>
    <ignoredError sqref="R8 Q23: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0"/>
  <sheetViews>
    <sheetView zoomScale="80" zoomScaleNormal="80" workbookViewId="0">
      <selection activeCell="A2" sqref="A2:G2"/>
    </sheetView>
  </sheetViews>
  <sheetFormatPr defaultColWidth="9.140625" defaultRowHeight="12.75" x14ac:dyDescent="0.2"/>
  <cols>
    <col min="1" max="1" width="3.7109375" style="1" customWidth="1"/>
    <col min="2" max="2" width="42.28515625" style="1" customWidth="1"/>
    <col min="3" max="19" width="7.5703125" style="1" customWidth="1"/>
    <col min="20" max="20" width="7.5703125" style="2" customWidth="1"/>
    <col min="21" max="21" width="7.5703125" style="1" customWidth="1"/>
    <col min="22" max="22" width="7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10"/>
      <c r="B1" s="110"/>
      <c r="C1" s="24"/>
      <c r="D1" s="110"/>
      <c r="E1" s="24"/>
      <c r="F1" s="110"/>
      <c r="G1" s="24"/>
      <c r="H1" s="110"/>
      <c r="I1" s="24"/>
      <c r="J1" s="110"/>
      <c r="K1" s="24"/>
      <c r="L1" s="110"/>
      <c r="M1" s="24"/>
      <c r="N1" s="110"/>
      <c r="O1" s="24"/>
      <c r="P1" s="110"/>
      <c r="Q1" s="24"/>
      <c r="R1" s="110"/>
      <c r="S1" s="24"/>
      <c r="T1" s="110"/>
      <c r="U1" s="24"/>
      <c r="V1" s="110"/>
      <c r="W1" s="1"/>
      <c r="X1" s="1"/>
    </row>
    <row r="2" spans="1:24" ht="15" customHeight="1" x14ac:dyDescent="0.2">
      <c r="A2" s="123" t="s">
        <v>22</v>
      </c>
      <c r="B2" s="124"/>
      <c r="C2" s="124"/>
      <c r="D2" s="124"/>
      <c r="E2" s="124"/>
      <c r="F2" s="124"/>
      <c r="G2" s="124"/>
      <c r="W2" s="1"/>
      <c r="X2" s="1"/>
    </row>
    <row r="3" spans="1:24" ht="15" customHeight="1" x14ac:dyDescent="0.2">
      <c r="A3" s="125" t="s">
        <v>75</v>
      </c>
      <c r="B3" s="126"/>
      <c r="C3" s="126"/>
      <c r="D3" s="126"/>
      <c r="E3" s="126"/>
      <c r="F3" s="126"/>
      <c r="G3" s="126"/>
      <c r="W3" s="1"/>
      <c r="X3" s="1"/>
    </row>
    <row r="4" spans="1:24" ht="15" customHeight="1" thickBot="1" x14ac:dyDescent="0.25">
      <c r="A4" s="65"/>
      <c r="B4" s="104"/>
      <c r="W4" s="1"/>
      <c r="X4" s="1"/>
    </row>
    <row r="5" spans="1:24" ht="15" customHeight="1" thickTop="1" x14ac:dyDescent="0.2">
      <c r="A5" s="127" t="s">
        <v>0</v>
      </c>
      <c r="B5" s="128"/>
      <c r="C5" s="131" t="s">
        <v>1</v>
      </c>
      <c r="D5" s="132"/>
      <c r="E5" s="132"/>
      <c r="F5" s="133"/>
      <c r="G5" s="134" t="s">
        <v>2</v>
      </c>
      <c r="H5" s="132"/>
      <c r="I5" s="132"/>
      <c r="J5" s="132"/>
      <c r="K5" s="131" t="s">
        <v>3</v>
      </c>
      <c r="L5" s="132"/>
      <c r="M5" s="132"/>
      <c r="N5" s="133"/>
      <c r="O5" s="134" t="s">
        <v>4</v>
      </c>
      <c r="P5" s="132"/>
      <c r="Q5" s="132"/>
      <c r="R5" s="132"/>
      <c r="S5" s="141" t="s">
        <v>5</v>
      </c>
      <c r="T5" s="142"/>
      <c r="U5" s="142"/>
      <c r="V5" s="143"/>
      <c r="W5" s="1"/>
      <c r="X5" s="1"/>
    </row>
    <row r="6" spans="1:24" ht="15" customHeight="1" x14ac:dyDescent="0.2">
      <c r="A6" s="129"/>
      <c r="B6" s="130"/>
      <c r="C6" s="135" t="s">
        <v>6</v>
      </c>
      <c r="D6" s="136"/>
      <c r="E6" s="137" t="s">
        <v>7</v>
      </c>
      <c r="F6" s="138"/>
      <c r="G6" s="144" t="s">
        <v>6</v>
      </c>
      <c r="H6" s="136"/>
      <c r="I6" s="137" t="s">
        <v>7</v>
      </c>
      <c r="J6" s="144"/>
      <c r="K6" s="135" t="s">
        <v>6</v>
      </c>
      <c r="L6" s="136"/>
      <c r="M6" s="137" t="s">
        <v>7</v>
      </c>
      <c r="N6" s="138"/>
      <c r="O6" s="144" t="s">
        <v>6</v>
      </c>
      <c r="P6" s="136"/>
      <c r="Q6" s="137" t="s">
        <v>7</v>
      </c>
      <c r="R6" s="144"/>
      <c r="S6" s="135" t="s">
        <v>6</v>
      </c>
      <c r="T6" s="136"/>
      <c r="U6" s="137" t="s">
        <v>7</v>
      </c>
      <c r="V6" s="138"/>
      <c r="W6" s="1"/>
      <c r="X6" s="1"/>
    </row>
    <row r="7" spans="1:24" ht="15" customHeight="1" thickBot="1" x14ac:dyDescent="0.25">
      <c r="A7" s="139" t="s">
        <v>8</v>
      </c>
      <c r="B7" s="140"/>
      <c r="C7" s="5" t="s">
        <v>9</v>
      </c>
      <c r="D7" s="6" t="s">
        <v>10</v>
      </c>
      <c r="E7" s="6" t="s">
        <v>9</v>
      </c>
      <c r="F7" s="7" t="s">
        <v>10</v>
      </c>
      <c r="G7" s="8" t="s">
        <v>9</v>
      </c>
      <c r="H7" s="6" t="s">
        <v>10</v>
      </c>
      <c r="I7" s="6" t="s">
        <v>9</v>
      </c>
      <c r="J7" s="3" t="s">
        <v>10</v>
      </c>
      <c r="K7" s="5" t="s">
        <v>9</v>
      </c>
      <c r="L7" s="6" t="s">
        <v>10</v>
      </c>
      <c r="M7" s="6" t="s">
        <v>9</v>
      </c>
      <c r="N7" s="7" t="s">
        <v>10</v>
      </c>
      <c r="O7" s="8" t="s">
        <v>9</v>
      </c>
      <c r="P7" s="6" t="s">
        <v>10</v>
      </c>
      <c r="Q7" s="6" t="s">
        <v>9</v>
      </c>
      <c r="R7" s="3" t="s">
        <v>10</v>
      </c>
      <c r="S7" s="79" t="s">
        <v>9</v>
      </c>
      <c r="T7" s="108" t="s">
        <v>10</v>
      </c>
      <c r="U7" s="108" t="s">
        <v>9</v>
      </c>
      <c r="V7" s="81" t="s">
        <v>10</v>
      </c>
      <c r="W7" s="1"/>
      <c r="X7" s="1"/>
    </row>
    <row r="8" spans="1:24" ht="15" customHeight="1" x14ac:dyDescent="0.2">
      <c r="A8" s="67">
        <v>1</v>
      </c>
      <c r="B8" s="32" t="s">
        <v>11</v>
      </c>
      <c r="C8" s="33">
        <v>3</v>
      </c>
      <c r="D8" s="34"/>
      <c r="E8" s="27">
        <f>IF(C8&gt;0,C8*34, " ")</f>
        <v>102</v>
      </c>
      <c r="F8" s="28" t="str">
        <f>IF(D8&gt;0,D8*34, " ")</f>
        <v xml:space="preserve"> </v>
      </c>
      <c r="G8" s="39">
        <v>3</v>
      </c>
      <c r="H8" s="34"/>
      <c r="I8" s="27">
        <f>IF(G8&gt;0,G8*34, " ")</f>
        <v>102</v>
      </c>
      <c r="J8" s="28" t="str">
        <f>IF(H8&gt;0,H8*34, " ")</f>
        <v xml:space="preserve"> </v>
      </c>
      <c r="K8" s="33">
        <v>3</v>
      </c>
      <c r="L8" s="34"/>
      <c r="M8" s="27">
        <f>IF(K8&gt;0,K8*34, " ")</f>
        <v>102</v>
      </c>
      <c r="N8" s="28" t="str">
        <f>IF(L8&gt;0,L8*34, " ")</f>
        <v xml:space="preserve"> </v>
      </c>
      <c r="O8" s="39">
        <v>3</v>
      </c>
      <c r="P8" s="34"/>
      <c r="Q8" s="27">
        <f>IF(O8&gt;0, O8*32, " ")</f>
        <v>96</v>
      </c>
      <c r="R8" s="28" t="str">
        <f>IF(P8&gt;0,P8*32, " ")</f>
        <v xml:space="preserve"> </v>
      </c>
      <c r="S8" s="76">
        <f t="shared" ref="S8:S13" si="0">IF(C8+G8+K8+O8&gt;0,C8+G8+K8+O8, " ")</f>
        <v>12</v>
      </c>
      <c r="T8" s="77" t="str">
        <f>IF(D8+H8+L8+P8&gt;0, D8+H8+L8+P8, " ")</f>
        <v xml:space="preserve"> </v>
      </c>
      <c r="U8" s="77">
        <f>IF(S8&lt;&gt;" ", (IF(E8&lt;&gt;" ", E8, 0)+IF(I8&lt;&gt;" ", I8, 0)+IF(M8&lt;&gt;" ", M8, 0)+IF(Q8&lt;&gt;" ", Q8, 0)), " ")</f>
        <v>402</v>
      </c>
      <c r="V8" s="78" t="str">
        <f>IF(T8&lt;&gt;" ", (IF(F8&lt;&gt;" ", F8, 0)+IF(J8&lt;&gt;" ", J8, 0)+IF(N8&lt;&gt;" ", N8, 0)+IF(R8&lt;&gt;" ", R8, 0)), " ")</f>
        <v xml:space="preserve"> </v>
      </c>
      <c r="W8" s="1"/>
      <c r="X8" s="1"/>
    </row>
    <row r="9" spans="1:24" ht="15" customHeight="1" x14ac:dyDescent="0.2">
      <c r="A9" s="67">
        <v>2</v>
      </c>
      <c r="B9" s="35" t="s">
        <v>12</v>
      </c>
      <c r="C9" s="36">
        <v>2</v>
      </c>
      <c r="D9" s="37"/>
      <c r="E9" s="30">
        <f>IF(C9&gt;0,C9*34, " ")</f>
        <v>68</v>
      </c>
      <c r="F9" s="31" t="str">
        <f>IF(D9&gt;0,D9*34, " ")</f>
        <v xml:space="preserve"> </v>
      </c>
      <c r="G9" s="40">
        <v>2</v>
      </c>
      <c r="H9" s="37"/>
      <c r="I9" s="30">
        <f>IF(G9&gt;0,G9*34, " ")</f>
        <v>68</v>
      </c>
      <c r="J9" s="31" t="str">
        <f>IF(H9&gt;0,H9*34, " ")</f>
        <v xml:space="preserve"> </v>
      </c>
      <c r="K9" s="36">
        <v>2</v>
      </c>
      <c r="L9" s="37"/>
      <c r="M9" s="30">
        <f>IF(K9&gt;0,K9*34, " ")</f>
        <v>68</v>
      </c>
      <c r="N9" s="31" t="str">
        <f>IF(L9&gt;0,L9*34, " ")</f>
        <v xml:space="preserve"> </v>
      </c>
      <c r="O9" s="40">
        <v>2</v>
      </c>
      <c r="P9" s="37"/>
      <c r="Q9" s="30">
        <f>IF(O9&gt;0,O9*32, " ")</f>
        <v>64</v>
      </c>
      <c r="R9" s="31" t="str">
        <f>IF(P9&gt;0,P9*34, " ")</f>
        <v xml:space="preserve"> </v>
      </c>
      <c r="S9" s="75">
        <f t="shared" si="0"/>
        <v>8</v>
      </c>
      <c r="T9" s="30" t="str">
        <f t="shared" ref="T9:T14" si="1">IF(D9+H9+L9+P9&gt;0, D9+H9+L9+P9, " ")</f>
        <v xml:space="preserve"> </v>
      </c>
      <c r="U9" s="30">
        <f t="shared" ref="U9:V14" si="2">IF(S9&lt;&gt;" ", (IF(E9&lt;&gt;" ", E9, 0)+IF(I9&lt;&gt;" ", I9, 0)+IF(M9&lt;&gt;" ", M9, 0)+IF(Q9&lt;&gt;" ", Q9, 0)), " ")</f>
        <v>268</v>
      </c>
      <c r="V9" s="31" t="str">
        <f t="shared" si="2"/>
        <v xml:space="preserve"> </v>
      </c>
      <c r="W9" s="1"/>
      <c r="X9" s="1"/>
    </row>
    <row r="10" spans="1:24" ht="15" customHeight="1" x14ac:dyDescent="0.2">
      <c r="A10" s="67">
        <v>3</v>
      </c>
      <c r="B10" s="35" t="s">
        <v>14</v>
      </c>
      <c r="C10" s="36">
        <v>2</v>
      </c>
      <c r="D10" s="37"/>
      <c r="E10" s="30">
        <f t="shared" ref="E10:F14" si="3">IF(C10&gt;0,C10*34, " ")</f>
        <v>68</v>
      </c>
      <c r="F10" s="31" t="str">
        <f t="shared" si="3"/>
        <v xml:space="preserve"> </v>
      </c>
      <c r="G10" s="37">
        <v>2</v>
      </c>
      <c r="H10" s="37"/>
      <c r="I10" s="30">
        <f t="shared" ref="I10:J14" si="4">IF(G10&gt;0,G10*34, " ")</f>
        <v>68</v>
      </c>
      <c r="J10" s="31" t="str">
        <f t="shared" si="4"/>
        <v xml:space="preserve"> </v>
      </c>
      <c r="K10" s="36">
        <v>2</v>
      </c>
      <c r="L10" s="37"/>
      <c r="M10" s="30">
        <f t="shared" ref="M10:N14" si="5">IF(K10&gt;0,K10*34, " ")</f>
        <v>68</v>
      </c>
      <c r="N10" s="31" t="str">
        <f t="shared" si="5"/>
        <v xml:space="preserve"> </v>
      </c>
      <c r="O10" s="40">
        <v>2</v>
      </c>
      <c r="P10" s="37"/>
      <c r="Q10" s="30">
        <f t="shared" ref="Q10:R14" si="6">IF(O10&gt;0,O10*32, " ")</f>
        <v>64</v>
      </c>
      <c r="R10" s="31" t="str">
        <f t="shared" si="6"/>
        <v xml:space="preserve"> </v>
      </c>
      <c r="S10" s="75">
        <f t="shared" si="0"/>
        <v>8</v>
      </c>
      <c r="T10" s="30" t="str">
        <f t="shared" si="1"/>
        <v xml:space="preserve"> </v>
      </c>
      <c r="U10" s="30">
        <f t="shared" si="2"/>
        <v>268</v>
      </c>
      <c r="V10" s="31" t="str">
        <f t="shared" si="2"/>
        <v xml:space="preserve"> </v>
      </c>
      <c r="W10" s="1"/>
      <c r="X10" s="1"/>
    </row>
    <row r="11" spans="1:24" ht="15" customHeight="1" x14ac:dyDescent="0.2">
      <c r="A11" s="67">
        <v>4</v>
      </c>
      <c r="B11" s="38" t="s">
        <v>54</v>
      </c>
      <c r="C11" s="36">
        <v>4</v>
      </c>
      <c r="D11" s="37"/>
      <c r="E11" s="30">
        <f t="shared" si="3"/>
        <v>136</v>
      </c>
      <c r="F11" s="31" t="str">
        <f t="shared" si="3"/>
        <v xml:space="preserve"> </v>
      </c>
      <c r="G11" s="37">
        <v>4</v>
      </c>
      <c r="H11" s="37"/>
      <c r="I11" s="30">
        <f t="shared" si="4"/>
        <v>136</v>
      </c>
      <c r="J11" s="31" t="str">
        <f t="shared" si="4"/>
        <v xml:space="preserve"> </v>
      </c>
      <c r="K11" s="36">
        <v>3</v>
      </c>
      <c r="L11" s="37"/>
      <c r="M11" s="30">
        <f t="shared" si="5"/>
        <v>102</v>
      </c>
      <c r="N11" s="31" t="str">
        <f t="shared" si="5"/>
        <v xml:space="preserve"> </v>
      </c>
      <c r="O11" s="40">
        <v>3</v>
      </c>
      <c r="P11" s="37"/>
      <c r="Q11" s="30">
        <f t="shared" si="6"/>
        <v>96</v>
      </c>
      <c r="R11" s="31" t="str">
        <f t="shared" si="6"/>
        <v xml:space="preserve"> </v>
      </c>
      <c r="S11" s="75">
        <f t="shared" si="0"/>
        <v>14</v>
      </c>
      <c r="T11" s="30" t="str">
        <f t="shared" si="1"/>
        <v xml:space="preserve"> </v>
      </c>
      <c r="U11" s="30">
        <f t="shared" si="2"/>
        <v>470</v>
      </c>
      <c r="V11" s="31" t="str">
        <f t="shared" si="2"/>
        <v xml:space="preserve"> </v>
      </c>
      <c r="W11" s="1"/>
      <c r="X11" s="1"/>
    </row>
    <row r="12" spans="1:24" ht="15" customHeight="1" x14ac:dyDescent="0.2">
      <c r="A12" s="67">
        <v>5</v>
      </c>
      <c r="B12" s="38" t="s">
        <v>20</v>
      </c>
      <c r="C12" s="36"/>
      <c r="D12" s="37">
        <v>2</v>
      </c>
      <c r="E12" s="30" t="str">
        <f t="shared" si="3"/>
        <v xml:space="preserve"> </v>
      </c>
      <c r="F12" s="31">
        <f t="shared" si="3"/>
        <v>68</v>
      </c>
      <c r="G12" s="37"/>
      <c r="H12" s="37"/>
      <c r="I12" s="30" t="str">
        <f t="shared" si="4"/>
        <v xml:space="preserve"> </v>
      </c>
      <c r="J12" s="31" t="str">
        <f t="shared" si="4"/>
        <v xml:space="preserve"> </v>
      </c>
      <c r="K12" s="36"/>
      <c r="L12" s="37"/>
      <c r="M12" s="30" t="str">
        <f t="shared" si="5"/>
        <v xml:space="preserve"> </v>
      </c>
      <c r="N12" s="31" t="str">
        <f t="shared" si="5"/>
        <v xml:space="preserve"> </v>
      </c>
      <c r="O12" s="40"/>
      <c r="P12" s="37"/>
      <c r="Q12" s="30" t="str">
        <f t="shared" si="6"/>
        <v xml:space="preserve"> </v>
      </c>
      <c r="R12" s="31" t="str">
        <f t="shared" si="6"/>
        <v xml:space="preserve"> </v>
      </c>
      <c r="S12" s="75" t="str">
        <f t="shared" si="0"/>
        <v xml:space="preserve"> </v>
      </c>
      <c r="T12" s="30">
        <f t="shared" si="1"/>
        <v>2</v>
      </c>
      <c r="U12" s="30" t="str">
        <f t="shared" si="2"/>
        <v xml:space="preserve"> </v>
      </c>
      <c r="V12" s="31">
        <f t="shared" si="2"/>
        <v>68</v>
      </c>
      <c r="W12" s="1"/>
      <c r="X12" s="1"/>
    </row>
    <row r="13" spans="1:24" ht="15" customHeight="1" x14ac:dyDescent="0.2">
      <c r="A13" s="67">
        <v>6</v>
      </c>
      <c r="B13" s="35" t="s">
        <v>13</v>
      </c>
      <c r="C13" s="36">
        <v>2</v>
      </c>
      <c r="D13" s="37"/>
      <c r="E13" s="30">
        <f t="shared" si="3"/>
        <v>68</v>
      </c>
      <c r="F13" s="31" t="str">
        <f t="shared" si="3"/>
        <v xml:space="preserve"> </v>
      </c>
      <c r="G13" s="37"/>
      <c r="H13" s="37"/>
      <c r="I13" s="30" t="str">
        <f t="shared" si="4"/>
        <v xml:space="preserve"> </v>
      </c>
      <c r="J13" s="31" t="str">
        <f t="shared" si="4"/>
        <v xml:space="preserve"> </v>
      </c>
      <c r="K13" s="36"/>
      <c r="L13" s="37"/>
      <c r="M13" s="30" t="str">
        <f t="shared" si="5"/>
        <v xml:space="preserve"> </v>
      </c>
      <c r="N13" s="31" t="str">
        <f t="shared" si="5"/>
        <v xml:space="preserve"> </v>
      </c>
      <c r="O13" s="40"/>
      <c r="P13" s="37"/>
      <c r="Q13" s="30" t="str">
        <f t="shared" si="6"/>
        <v xml:space="preserve"> </v>
      </c>
      <c r="R13" s="31" t="str">
        <f t="shared" si="6"/>
        <v xml:space="preserve"> </v>
      </c>
      <c r="S13" s="75">
        <f t="shared" si="0"/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1"/>
      <c r="X13" s="1"/>
    </row>
    <row r="14" spans="1:24" ht="15" customHeight="1" x14ac:dyDescent="0.2">
      <c r="A14" s="67">
        <v>7</v>
      </c>
      <c r="B14" s="35" t="s">
        <v>69</v>
      </c>
      <c r="C14" s="36"/>
      <c r="D14" s="37"/>
      <c r="E14" s="30" t="str">
        <f t="shared" si="3"/>
        <v xml:space="preserve"> </v>
      </c>
      <c r="F14" s="31" t="str">
        <f t="shared" si="3"/>
        <v xml:space="preserve"> </v>
      </c>
      <c r="G14" s="37"/>
      <c r="H14" s="37"/>
      <c r="I14" s="30" t="str">
        <f t="shared" si="4"/>
        <v xml:space="preserve"> </v>
      </c>
      <c r="J14" s="31" t="str">
        <f t="shared" si="4"/>
        <v xml:space="preserve"> </v>
      </c>
      <c r="K14" s="36">
        <v>2</v>
      </c>
      <c r="L14" s="37"/>
      <c r="M14" s="30">
        <f t="shared" si="5"/>
        <v>68</v>
      </c>
      <c r="N14" s="31" t="str">
        <f t="shared" si="5"/>
        <v xml:space="preserve"> </v>
      </c>
      <c r="O14" s="40"/>
      <c r="P14" s="37"/>
      <c r="Q14" s="30" t="str">
        <f t="shared" si="6"/>
        <v xml:space="preserve"> </v>
      </c>
      <c r="R14" s="31" t="str">
        <f t="shared" si="6"/>
        <v xml:space="preserve"> </v>
      </c>
      <c r="S14" s="75"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1"/>
      <c r="X14" s="1"/>
    </row>
    <row r="15" spans="1:24" ht="15" customHeight="1" x14ac:dyDescent="0.2">
      <c r="A15" s="67">
        <v>8</v>
      </c>
      <c r="B15" s="35" t="s">
        <v>23</v>
      </c>
      <c r="C15" s="36">
        <v>2</v>
      </c>
      <c r="D15" s="37"/>
      <c r="E15" s="30">
        <f>IF(C15&gt;0,C15*34, " ")</f>
        <v>68</v>
      </c>
      <c r="F15" s="31" t="str">
        <f>IF(D15&gt;0,D15*34, " ")</f>
        <v xml:space="preserve"> </v>
      </c>
      <c r="G15" s="37">
        <v>2</v>
      </c>
      <c r="H15" s="37"/>
      <c r="I15" s="30">
        <f>IF(G15&gt;0,G15*34, " ")</f>
        <v>68</v>
      </c>
      <c r="J15" s="31" t="str">
        <f>IF(H15&gt;0,H15*34, " ")</f>
        <v xml:space="preserve"> </v>
      </c>
      <c r="K15" s="36"/>
      <c r="L15" s="37"/>
      <c r="M15" s="30" t="str">
        <f>IF(K15&gt;0,K15*34, " ")</f>
        <v xml:space="preserve"> </v>
      </c>
      <c r="N15" s="31" t="str">
        <f>IF(L15&gt;0,L15*34, " ")</f>
        <v xml:space="preserve"> </v>
      </c>
      <c r="O15" s="40"/>
      <c r="P15" s="37"/>
      <c r="Q15" s="30" t="str">
        <f>IF(O15&gt;0,O15*32, " ")</f>
        <v xml:space="preserve"> </v>
      </c>
      <c r="R15" s="31" t="str">
        <f>IF(P15&gt;0,P15*32, " ")</f>
        <v xml:space="preserve"> </v>
      </c>
      <c r="S15" s="29">
        <f>IF(C15+G15+K15+O15&gt;0,C15+G15+K15+O15, " ")</f>
        <v>4</v>
      </c>
      <c r="T15" s="30" t="str">
        <f>IF(D15+H15+L15+P15&gt;0, D15+H15+L15+P15, " ")</f>
        <v xml:space="preserve"> </v>
      </c>
      <c r="U15" s="30">
        <f>IF(S15&lt;&gt;" ", (IF(E15&lt;&gt;" ", E15, 0)+IF(I15&lt;&gt;" ", I15, 0)+IF(M15&lt;&gt;" ", M15, 0)+IF(Q15&lt;&gt;" ", Q15, 0)), " ")</f>
        <v>136</v>
      </c>
      <c r="V15" s="31" t="str">
        <f>IF(T15&lt;&gt;" ", (IF(F15&lt;&gt;" ", F15, 0)+IF(J15&lt;&gt;" ", J15, 0)+IF(N15&lt;&gt;" ", N15, 0)+IF(R15&lt;&gt;" ", R15, 0)), " ")</f>
        <v xml:space="preserve"> </v>
      </c>
      <c r="W15" s="1"/>
      <c r="X15" s="1"/>
    </row>
    <row r="16" spans="1:24" ht="15" customHeight="1" x14ac:dyDescent="0.2">
      <c r="A16" s="67">
        <v>9</v>
      </c>
      <c r="B16" s="99" t="s">
        <v>70</v>
      </c>
      <c r="C16" s="36">
        <v>1</v>
      </c>
      <c r="D16" s="37"/>
      <c r="E16" s="30">
        <f>IF(C16&gt;0,C16*34, " ")</f>
        <v>34</v>
      </c>
      <c r="F16" s="31"/>
      <c r="G16" s="37">
        <v>1</v>
      </c>
      <c r="H16" s="37"/>
      <c r="I16" s="30">
        <f>IF(G16&gt;0,G16*34, " ")</f>
        <v>34</v>
      </c>
      <c r="J16" s="31"/>
      <c r="K16" s="36">
        <v>1</v>
      </c>
      <c r="L16" s="37"/>
      <c r="M16" s="30">
        <f>IF(K16&gt;0,K16*34, " ")</f>
        <v>34</v>
      </c>
      <c r="N16" s="31"/>
      <c r="O16" s="40">
        <v>1</v>
      </c>
      <c r="P16" s="37"/>
      <c r="Q16" s="30">
        <f>IF(O16&gt;0,O16*32, " ")</f>
        <v>32</v>
      </c>
      <c r="R16" s="31"/>
      <c r="S16" s="76">
        <f>C16+G16+K16+O16</f>
        <v>4</v>
      </c>
      <c r="T16" s="77"/>
      <c r="U16" s="77">
        <f>IF(S16&lt;&gt;" ", (IF(E16&lt;&gt;" ", E16, 0)+IF(I16&lt;&gt;" ", I16, 0)+IF(M16&lt;&gt;" ", M16, 0)+IF(Q16&lt;&gt;" ", Q16, 0)), " ")</f>
        <v>134</v>
      </c>
      <c r="V16" s="78"/>
      <c r="W16" s="1"/>
      <c r="X16" s="1"/>
    </row>
    <row r="17" spans="1:24" ht="15" customHeight="1" x14ac:dyDescent="0.2">
      <c r="A17" s="67">
        <v>10</v>
      </c>
      <c r="B17" s="100" t="s">
        <v>71</v>
      </c>
      <c r="C17" s="36">
        <v>1</v>
      </c>
      <c r="D17" s="37"/>
      <c r="E17" s="30">
        <f>IF(C17&gt;0,C17*34, " ")</f>
        <v>34</v>
      </c>
      <c r="F17" s="31"/>
      <c r="G17" s="37">
        <v>1</v>
      </c>
      <c r="H17" s="37"/>
      <c r="I17" s="30">
        <f>IF(G17&gt;0,G17*34, " ")</f>
        <v>34</v>
      </c>
      <c r="J17" s="31"/>
      <c r="K17" s="36"/>
      <c r="L17" s="37"/>
      <c r="M17" s="30" t="str">
        <f>IF(K17&gt;0,K17*34, " ")</f>
        <v xml:space="preserve"> </v>
      </c>
      <c r="N17" s="31"/>
      <c r="O17" s="40"/>
      <c r="P17" s="37"/>
      <c r="Q17" s="30" t="str">
        <f>IF(O17&gt;0,O17*32, " ")</f>
        <v xml:space="preserve"> </v>
      </c>
      <c r="R17" s="31"/>
      <c r="S17" s="75">
        <f>C17+G17+K17+O17</f>
        <v>2</v>
      </c>
      <c r="T17" s="60"/>
      <c r="U17" s="30">
        <f>IF(S17&lt;&gt;" ", (IF(E17&lt;&gt;" ", E17, 0)+IF(I17&lt;&gt;" ", I17, 0)+IF(M17&lt;&gt;" ", M17, 0)+IF(Q17&lt;&gt;" ", Q17, 0)), " ")</f>
        <v>68</v>
      </c>
      <c r="V17" s="61"/>
      <c r="W17" s="1"/>
      <c r="X17" s="1"/>
    </row>
    <row r="18" spans="1:24" ht="15" customHeight="1" thickBot="1" x14ac:dyDescent="0.25">
      <c r="A18" s="67">
        <v>11</v>
      </c>
      <c r="B18" s="35" t="s">
        <v>72</v>
      </c>
      <c r="C18" s="36"/>
      <c r="D18" s="37"/>
      <c r="E18" s="30" t="str">
        <f>IF(C18&gt;0,C18*34, " ")</f>
        <v xml:space="preserve"> </v>
      </c>
      <c r="F18" s="31"/>
      <c r="G18" s="37"/>
      <c r="H18" s="37"/>
      <c r="I18" s="30"/>
      <c r="J18" s="31"/>
      <c r="K18" s="36">
        <v>1</v>
      </c>
      <c r="L18" s="37"/>
      <c r="M18" s="30">
        <f>IF(K18&gt;0,K18*34, " ")</f>
        <v>34</v>
      </c>
      <c r="N18" s="31"/>
      <c r="O18" s="40">
        <v>1</v>
      </c>
      <c r="P18" s="37"/>
      <c r="Q18" s="30">
        <f>IF(O18&gt;0,O18*32, " ")</f>
        <v>32</v>
      </c>
      <c r="R18" s="31"/>
      <c r="S18" s="84">
        <f>C18+G18+K18+O18</f>
        <v>2</v>
      </c>
      <c r="T18" s="62">
        <f>D18+H18+L18+P18</f>
        <v>0</v>
      </c>
      <c r="U18" s="62">
        <f>IF(S18&lt;&gt;" ", (IF(E18&lt;&gt;" ", E18, 0)+IF(I18&lt;&gt;" ", I18, 0)+IF(M18&lt;&gt;" ", M18, 0)+IF(Q18&lt;&gt;" ", Q18, 0)), " ")</f>
        <v>66</v>
      </c>
      <c r="V18" s="63">
        <f>IF(T18&lt;&gt;" ", (IF(F18&lt;&gt;" ", F18, 0)+IF(J18&lt;&gt;" ", J18, 0)+IF(N18&lt;&gt;" ", N18, 0)+IF(R18&lt;&gt;" ", R18, 0)), " ")</f>
        <v>0</v>
      </c>
      <c r="W18" s="1"/>
      <c r="X18" s="1"/>
    </row>
    <row r="19" spans="1:24" ht="15" customHeight="1" thickBot="1" x14ac:dyDescent="0.25">
      <c r="A19" s="145" t="s">
        <v>16</v>
      </c>
      <c r="B19" s="146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10" t="s">
        <v>9</v>
      </c>
      <c r="T19" s="11" t="s">
        <v>10</v>
      </c>
      <c r="U19" s="11" t="s">
        <v>9</v>
      </c>
      <c r="V19" s="12" t="s">
        <v>10</v>
      </c>
      <c r="W19" s="1"/>
      <c r="X19" s="1"/>
    </row>
    <row r="20" spans="1:24" ht="15" customHeight="1" x14ac:dyDescent="0.2">
      <c r="A20" s="67">
        <v>1</v>
      </c>
      <c r="B20" s="32" t="s">
        <v>76</v>
      </c>
      <c r="C20" s="51">
        <v>2</v>
      </c>
      <c r="D20" s="52"/>
      <c r="E20" s="27">
        <f t="shared" ref="E20:F35" si="7">IF(C20&gt;0,C20*34, " ")</f>
        <v>68</v>
      </c>
      <c r="F20" s="28" t="str">
        <f t="shared" si="7"/>
        <v xml:space="preserve"> </v>
      </c>
      <c r="G20" s="52"/>
      <c r="H20" s="52"/>
      <c r="I20" s="27"/>
      <c r="J20" s="28"/>
      <c r="K20" s="72"/>
      <c r="L20" s="73"/>
      <c r="M20" s="27"/>
      <c r="N20" s="28" t="str">
        <f t="shared" ref="M20:N35" si="8">IF(L20&gt;0,L20*34, " ")</f>
        <v xml:space="preserve"> </v>
      </c>
      <c r="O20" s="52"/>
      <c r="P20" s="52"/>
      <c r="Q20" s="27" t="str">
        <f>IF(O20&gt;0, O20*32, " ")</f>
        <v xml:space="preserve"> </v>
      </c>
      <c r="R20" s="28" t="str">
        <f>IF(P20&gt;0,P20*32, " ")</f>
        <v xml:space="preserve"> </v>
      </c>
      <c r="S20" s="76">
        <f>IF(C20+G20+K20+O20&gt;0,C20+G20+K20+O20, " ")</f>
        <v>2</v>
      </c>
      <c r="T20" s="77" t="str">
        <f>IF(D20+H20+L20+P20&gt;0, D20+H20+L20+P20, " ")</f>
        <v xml:space="preserve"> </v>
      </c>
      <c r="U20" s="77">
        <f>IF(S20&lt;&gt;" ", (IF(E20&lt;&gt;" ", E20, 0)+IF(I20&lt;&gt;" ", I20, 0)+IF(M20&lt;&gt;" ", M20, 0)+IF(Q20&lt;&gt;" ", Q20, 0)), " ")</f>
        <v>68</v>
      </c>
      <c r="V20" s="78" t="str">
        <f>IF(T20&lt;&gt;" ", (IF(F20&lt;&gt;" ", F20, 0)+IF(J20&lt;&gt;" ", J20, 0)+IF(N20&lt;&gt;" ", N20, 0)+IF(R20&lt;&gt;" ", R20, 0)), " ")</f>
        <v xml:space="preserve"> </v>
      </c>
      <c r="W20" s="1"/>
      <c r="X20" s="1"/>
    </row>
    <row r="21" spans="1:24" ht="15" customHeight="1" x14ac:dyDescent="0.2">
      <c r="A21" s="67">
        <v>2</v>
      </c>
      <c r="B21" s="32" t="s">
        <v>48</v>
      </c>
      <c r="C21" s="43">
        <v>2</v>
      </c>
      <c r="D21" s="44"/>
      <c r="E21" s="30">
        <f t="shared" si="7"/>
        <v>68</v>
      </c>
      <c r="F21" s="31"/>
      <c r="G21" s="44"/>
      <c r="H21" s="44"/>
      <c r="I21" s="30"/>
      <c r="J21" s="31"/>
      <c r="K21" s="43"/>
      <c r="L21" s="44"/>
      <c r="M21" s="30"/>
      <c r="N21" s="31"/>
      <c r="O21" s="44"/>
      <c r="P21" s="44"/>
      <c r="Q21" s="30"/>
      <c r="R21" s="31"/>
      <c r="S21" s="75">
        <f t="shared" ref="S21:S39" si="9">IF(C21+G21+K21+O21&gt;0,C21+G21+K21+O21, " ")</f>
        <v>2</v>
      </c>
      <c r="T21" s="30" t="str">
        <f t="shared" ref="T21:T39" si="10">IF(D21+H21+L21+P21&gt;0, D21+H21+L21+P21, " ")</f>
        <v xml:space="preserve"> </v>
      </c>
      <c r="U21" s="30">
        <f t="shared" ref="U21:V39" si="11">IF(S21&lt;&gt;" ", (IF(E21&lt;&gt;" ", E21, 0)+IF(I21&lt;&gt;" ", I21, 0)+IF(M21&lt;&gt;" ", M21, 0)+IF(Q21&lt;&gt;" ", Q21, 0)), " ")</f>
        <v>68</v>
      </c>
      <c r="V21" s="31" t="str">
        <f t="shared" si="11"/>
        <v xml:space="preserve"> </v>
      </c>
      <c r="W21" s="1"/>
      <c r="X21" s="1"/>
    </row>
    <row r="22" spans="1:24" ht="15" customHeight="1" x14ac:dyDescent="0.2">
      <c r="A22" s="67">
        <v>3</v>
      </c>
      <c r="B22" s="35" t="s">
        <v>77</v>
      </c>
      <c r="C22" s="43">
        <v>2</v>
      </c>
      <c r="D22" s="44">
        <v>1</v>
      </c>
      <c r="E22" s="30">
        <f t="shared" si="7"/>
        <v>68</v>
      </c>
      <c r="F22" s="31">
        <f t="shared" si="7"/>
        <v>34</v>
      </c>
      <c r="G22" s="44"/>
      <c r="H22" s="44"/>
      <c r="I22" s="30" t="str">
        <f t="shared" ref="I22:J35" si="12">IF(G22&gt;0,G22*34, " ")</f>
        <v xml:space="preserve"> </v>
      </c>
      <c r="J22" s="31" t="str">
        <f t="shared" si="12"/>
        <v xml:space="preserve"> </v>
      </c>
      <c r="K22" s="43"/>
      <c r="L22" s="44"/>
      <c r="M22" s="30" t="str">
        <f t="shared" si="8"/>
        <v xml:space="preserve"> </v>
      </c>
      <c r="N22" s="31" t="str">
        <f t="shared" si="8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9"/>
        <v>2</v>
      </c>
      <c r="T22" s="30">
        <f t="shared" si="10"/>
        <v>1</v>
      </c>
      <c r="U22" s="30">
        <f t="shared" si="11"/>
        <v>68</v>
      </c>
      <c r="V22" s="31">
        <f t="shared" si="11"/>
        <v>34</v>
      </c>
      <c r="W22" s="1"/>
      <c r="X22" s="1"/>
    </row>
    <row r="23" spans="1:24" ht="15" customHeight="1" x14ac:dyDescent="0.2">
      <c r="A23" s="67">
        <v>4</v>
      </c>
      <c r="B23" s="35" t="s">
        <v>78</v>
      </c>
      <c r="C23" s="43">
        <v>2</v>
      </c>
      <c r="D23" s="44">
        <v>1</v>
      </c>
      <c r="E23" s="30">
        <f t="shared" si="7"/>
        <v>68</v>
      </c>
      <c r="F23" s="31">
        <f t="shared" si="7"/>
        <v>34</v>
      </c>
      <c r="G23" s="44"/>
      <c r="H23" s="44"/>
      <c r="I23" s="30" t="str">
        <f t="shared" si="12"/>
        <v xml:space="preserve"> </v>
      </c>
      <c r="J23" s="31" t="str">
        <f t="shared" si="12"/>
        <v xml:space="preserve"> </v>
      </c>
      <c r="K23" s="43"/>
      <c r="L23" s="44"/>
      <c r="M23" s="30" t="str">
        <f t="shared" si="8"/>
        <v xml:space="preserve"> </v>
      </c>
      <c r="N23" s="31" t="str">
        <f t="shared" si="8"/>
        <v xml:space="preserve"> </v>
      </c>
      <c r="O23" s="44"/>
      <c r="P23" s="44"/>
      <c r="Q23" s="30" t="str">
        <f>IF(O23&gt;0,O23*32, " ")</f>
        <v xml:space="preserve"> </v>
      </c>
      <c r="R23" s="31" t="str">
        <f>IF(P23&gt;0,P23*32, " ")</f>
        <v xml:space="preserve"> </v>
      </c>
      <c r="S23" s="75">
        <f t="shared" si="9"/>
        <v>2</v>
      </c>
      <c r="T23" s="30">
        <f t="shared" si="10"/>
        <v>1</v>
      </c>
      <c r="U23" s="30">
        <f t="shared" si="11"/>
        <v>68</v>
      </c>
      <c r="V23" s="31">
        <f t="shared" si="11"/>
        <v>34</v>
      </c>
      <c r="W23" s="1"/>
      <c r="X23" s="1"/>
    </row>
    <row r="24" spans="1:24" ht="15" customHeight="1" x14ac:dyDescent="0.2">
      <c r="A24" s="67">
        <v>5</v>
      </c>
      <c r="B24" s="35" t="s">
        <v>96</v>
      </c>
      <c r="C24" s="43">
        <v>3</v>
      </c>
      <c r="D24" s="44"/>
      <c r="E24" s="30">
        <f t="shared" si="7"/>
        <v>102</v>
      </c>
      <c r="F24" s="31" t="str">
        <f t="shared" si="7"/>
        <v xml:space="preserve"> </v>
      </c>
      <c r="G24" s="44">
        <v>3</v>
      </c>
      <c r="H24" s="44"/>
      <c r="I24" s="30">
        <f t="shared" si="12"/>
        <v>102</v>
      </c>
      <c r="J24" s="31" t="str">
        <f t="shared" si="12"/>
        <v xml:space="preserve"> </v>
      </c>
      <c r="K24" s="43"/>
      <c r="L24" s="44"/>
      <c r="M24" s="30" t="str">
        <f t="shared" si="8"/>
        <v xml:space="preserve"> </v>
      </c>
      <c r="N24" s="31" t="str">
        <f t="shared" si="8"/>
        <v xml:space="preserve"> </v>
      </c>
      <c r="O24" s="44"/>
      <c r="P24" s="44"/>
      <c r="Q24" s="30" t="str">
        <f>IF(O24&gt;0,O24*34, " ")</f>
        <v xml:space="preserve"> </v>
      </c>
      <c r="R24" s="31" t="str">
        <f>IF(P24&gt;0,P24*34, " ")</f>
        <v xml:space="preserve"> </v>
      </c>
      <c r="S24" s="75">
        <f t="shared" si="9"/>
        <v>6</v>
      </c>
      <c r="T24" s="30" t="str">
        <f t="shared" si="10"/>
        <v xml:space="preserve"> </v>
      </c>
      <c r="U24" s="30">
        <f t="shared" si="11"/>
        <v>204</v>
      </c>
      <c r="V24" s="31" t="str">
        <f t="shared" si="11"/>
        <v xml:space="preserve"> </v>
      </c>
      <c r="W24" s="1"/>
      <c r="X24" s="1"/>
    </row>
    <row r="25" spans="1:24" ht="15" customHeight="1" x14ac:dyDescent="0.2">
      <c r="A25" s="67">
        <v>6</v>
      </c>
      <c r="B25" s="35" t="s">
        <v>79</v>
      </c>
      <c r="C25" s="43"/>
      <c r="D25" s="44"/>
      <c r="E25" s="30" t="str">
        <f t="shared" si="7"/>
        <v xml:space="preserve"> </v>
      </c>
      <c r="F25" s="31" t="str">
        <f t="shared" si="7"/>
        <v xml:space="preserve"> </v>
      </c>
      <c r="G25" s="44">
        <v>2</v>
      </c>
      <c r="H25" s="44"/>
      <c r="I25" s="30">
        <f t="shared" si="12"/>
        <v>68</v>
      </c>
      <c r="J25" s="31" t="str">
        <f t="shared" si="12"/>
        <v xml:space="preserve"> </v>
      </c>
      <c r="K25" s="43"/>
      <c r="L25" s="44"/>
      <c r="M25" s="30" t="str">
        <f t="shared" si="8"/>
        <v xml:space="preserve"> </v>
      </c>
      <c r="N25" s="31" t="str">
        <f t="shared" si="8"/>
        <v xml:space="preserve"> </v>
      </c>
      <c r="O25" s="44"/>
      <c r="P25" s="44"/>
      <c r="Q25" s="30" t="str">
        <f t="shared" ref="Q25:R39" si="13">IF(O25&gt;0,O25*32, " ")</f>
        <v xml:space="preserve"> </v>
      </c>
      <c r="R25" s="31" t="str">
        <f t="shared" si="13"/>
        <v xml:space="preserve"> </v>
      </c>
      <c r="S25" s="75">
        <f t="shared" si="9"/>
        <v>2</v>
      </c>
      <c r="T25" s="30" t="str">
        <f t="shared" si="10"/>
        <v xml:space="preserve"> </v>
      </c>
      <c r="U25" s="30">
        <f t="shared" si="11"/>
        <v>68</v>
      </c>
      <c r="V25" s="31" t="str">
        <f t="shared" si="11"/>
        <v xml:space="preserve"> </v>
      </c>
      <c r="W25" s="1"/>
      <c r="X25" s="1"/>
    </row>
    <row r="26" spans="1:24" ht="15" customHeight="1" x14ac:dyDescent="0.2">
      <c r="A26" s="67">
        <v>7</v>
      </c>
      <c r="B26" s="35" t="s">
        <v>68</v>
      </c>
      <c r="C26" s="43"/>
      <c r="D26" s="44"/>
      <c r="E26" s="30" t="str">
        <f t="shared" si="7"/>
        <v xml:space="preserve"> </v>
      </c>
      <c r="F26" s="31" t="str">
        <f t="shared" si="7"/>
        <v xml:space="preserve"> </v>
      </c>
      <c r="G26" s="44">
        <v>2</v>
      </c>
      <c r="H26" s="44"/>
      <c r="I26" s="30">
        <f t="shared" si="12"/>
        <v>68</v>
      </c>
      <c r="J26" s="31" t="str">
        <f t="shared" si="12"/>
        <v xml:space="preserve"> </v>
      </c>
      <c r="K26" s="43"/>
      <c r="L26" s="44"/>
      <c r="M26" s="30" t="str">
        <f t="shared" si="8"/>
        <v xml:space="preserve"> </v>
      </c>
      <c r="N26" s="31" t="str">
        <f t="shared" si="8"/>
        <v xml:space="preserve"> </v>
      </c>
      <c r="O26" s="44"/>
      <c r="P26" s="44"/>
      <c r="Q26" s="30" t="str">
        <f t="shared" si="13"/>
        <v xml:space="preserve"> </v>
      </c>
      <c r="R26" s="31" t="str">
        <f t="shared" si="13"/>
        <v xml:space="preserve"> </v>
      </c>
      <c r="S26" s="75">
        <f t="shared" si="9"/>
        <v>2</v>
      </c>
      <c r="T26" s="30" t="str">
        <f t="shared" si="10"/>
        <v xml:space="preserve"> </v>
      </c>
      <c r="U26" s="30">
        <f t="shared" si="11"/>
        <v>68</v>
      </c>
      <c r="V26" s="31" t="str">
        <f t="shared" si="11"/>
        <v xml:space="preserve"> </v>
      </c>
      <c r="W26" s="1"/>
      <c r="X26" s="1"/>
    </row>
    <row r="27" spans="1:24" ht="15" customHeight="1" x14ac:dyDescent="0.2">
      <c r="A27" s="67">
        <v>8</v>
      </c>
      <c r="B27" s="35" t="s">
        <v>80</v>
      </c>
      <c r="C27" s="43"/>
      <c r="D27" s="44"/>
      <c r="E27" s="30" t="str">
        <f t="shared" si="7"/>
        <v xml:space="preserve"> </v>
      </c>
      <c r="F27" s="31" t="str">
        <f t="shared" si="7"/>
        <v xml:space="preserve"> </v>
      </c>
      <c r="G27" s="44">
        <v>2</v>
      </c>
      <c r="H27" s="44"/>
      <c r="I27" s="30">
        <f t="shared" si="12"/>
        <v>68</v>
      </c>
      <c r="J27" s="31" t="str">
        <f t="shared" si="12"/>
        <v xml:space="preserve"> </v>
      </c>
      <c r="K27" s="43"/>
      <c r="L27" s="44"/>
      <c r="M27" s="30" t="str">
        <f t="shared" si="8"/>
        <v xml:space="preserve"> </v>
      </c>
      <c r="N27" s="31" t="str">
        <f t="shared" si="8"/>
        <v xml:space="preserve"> </v>
      </c>
      <c r="O27" s="44"/>
      <c r="P27" s="44"/>
      <c r="Q27" s="30" t="str">
        <f t="shared" si="13"/>
        <v xml:space="preserve"> </v>
      </c>
      <c r="R27" s="31" t="str">
        <f t="shared" si="13"/>
        <v xml:space="preserve"> </v>
      </c>
      <c r="S27" s="75">
        <f t="shared" si="9"/>
        <v>2</v>
      </c>
      <c r="T27" s="30" t="str">
        <f t="shared" si="10"/>
        <v xml:space="preserve"> </v>
      </c>
      <c r="U27" s="30">
        <f t="shared" si="11"/>
        <v>68</v>
      </c>
      <c r="V27" s="31" t="str">
        <f t="shared" si="11"/>
        <v xml:space="preserve"> </v>
      </c>
      <c r="W27" s="1"/>
      <c r="X27" s="1"/>
    </row>
    <row r="28" spans="1:24" ht="15" customHeight="1" x14ac:dyDescent="0.2">
      <c r="A28" s="67">
        <v>9</v>
      </c>
      <c r="B28" s="35" t="s">
        <v>81</v>
      </c>
      <c r="C28" s="43"/>
      <c r="D28" s="44"/>
      <c r="E28" s="30" t="str">
        <f t="shared" si="7"/>
        <v xml:space="preserve"> </v>
      </c>
      <c r="F28" s="31" t="str">
        <f t="shared" si="7"/>
        <v xml:space="preserve"> </v>
      </c>
      <c r="G28" s="44">
        <v>2</v>
      </c>
      <c r="H28" s="44"/>
      <c r="I28" s="30">
        <f t="shared" si="12"/>
        <v>68</v>
      </c>
      <c r="J28" s="31" t="str">
        <f t="shared" si="12"/>
        <v xml:space="preserve"> </v>
      </c>
      <c r="K28" s="43"/>
      <c r="L28" s="44"/>
      <c r="M28" s="30" t="str">
        <f t="shared" si="8"/>
        <v xml:space="preserve"> </v>
      </c>
      <c r="N28" s="31" t="str">
        <f t="shared" si="8"/>
        <v xml:space="preserve"> </v>
      </c>
      <c r="O28" s="44"/>
      <c r="P28" s="44"/>
      <c r="Q28" s="30"/>
      <c r="R28" s="31" t="str">
        <f t="shared" si="13"/>
        <v xml:space="preserve"> </v>
      </c>
      <c r="S28" s="75">
        <f t="shared" si="9"/>
        <v>2</v>
      </c>
      <c r="T28" s="30" t="str">
        <f t="shared" si="10"/>
        <v xml:space="preserve"> </v>
      </c>
      <c r="U28" s="30">
        <f t="shared" si="11"/>
        <v>68</v>
      </c>
      <c r="V28" s="31" t="str">
        <f t="shared" si="11"/>
        <v xml:space="preserve"> </v>
      </c>
      <c r="W28" s="1"/>
      <c r="X28" s="1"/>
    </row>
    <row r="29" spans="1:24" ht="15" customHeight="1" x14ac:dyDescent="0.2">
      <c r="A29" s="67">
        <v>10</v>
      </c>
      <c r="B29" s="35" t="s">
        <v>67</v>
      </c>
      <c r="C29" s="43"/>
      <c r="D29" s="44"/>
      <c r="E29" s="60" t="str">
        <f>IF(C29&gt;0,C29*34, " ")</f>
        <v xml:space="preserve"> </v>
      </c>
      <c r="F29" s="61" t="str">
        <f>IF(D29&gt;0,D29*34, " ")</f>
        <v xml:space="preserve"> </v>
      </c>
      <c r="G29" s="46">
        <v>2</v>
      </c>
      <c r="H29" s="46"/>
      <c r="I29" s="60">
        <f>IF(G29&gt;0,G29*34, " ")</f>
        <v>68</v>
      </c>
      <c r="J29" s="61" t="str">
        <f>IF(H29&gt;0,H29*34, " ")</f>
        <v xml:space="preserve"> </v>
      </c>
      <c r="K29" s="45"/>
      <c r="L29" s="46"/>
      <c r="M29" s="60" t="str">
        <f>IF(K29&gt;0,K29*34, " ")</f>
        <v xml:space="preserve"> </v>
      </c>
      <c r="N29" s="61" t="str">
        <f>IF(L29&gt;0,L29*34, " ")</f>
        <v xml:space="preserve"> </v>
      </c>
      <c r="O29" s="44"/>
      <c r="P29" s="44"/>
      <c r="Q29" s="30" t="str">
        <f>IF(O29&gt;0,O29*32, " ")</f>
        <v xml:space="preserve"> </v>
      </c>
      <c r="R29" s="31" t="str">
        <f>IF(P29&gt;0,P29*32, " ")</f>
        <v xml:space="preserve"> </v>
      </c>
      <c r="S29" s="75">
        <f t="shared" si="9"/>
        <v>2</v>
      </c>
      <c r="T29" s="30" t="str">
        <f t="shared" si="10"/>
        <v xml:space="preserve"> </v>
      </c>
      <c r="U29" s="30">
        <f t="shared" si="11"/>
        <v>68</v>
      </c>
      <c r="V29" s="31" t="str">
        <f t="shared" si="11"/>
        <v xml:space="preserve"> </v>
      </c>
      <c r="W29" s="1"/>
      <c r="X29" s="1"/>
    </row>
    <row r="30" spans="1:24" ht="15" customHeight="1" x14ac:dyDescent="0.2">
      <c r="A30" s="67">
        <v>11</v>
      </c>
      <c r="B30" s="32" t="s">
        <v>82</v>
      </c>
      <c r="C30" s="51"/>
      <c r="D30" s="52"/>
      <c r="E30" s="30" t="str">
        <f>IF(C30&gt;0,C30*34, " ")</f>
        <v xml:space="preserve"> </v>
      </c>
      <c r="F30" s="31" t="str">
        <f>IF(D30&gt;0,D30*34, " ")</f>
        <v xml:space="preserve"> </v>
      </c>
      <c r="G30" s="44">
        <v>2</v>
      </c>
      <c r="H30" s="44"/>
      <c r="I30" s="30">
        <f>IF(G30&gt;0,G30*34, " ")</f>
        <v>68</v>
      </c>
      <c r="J30" s="31" t="str">
        <f>IF(H30&gt;0,H30*34, " ")</f>
        <v xml:space="preserve"> </v>
      </c>
      <c r="K30" s="43">
        <v>2</v>
      </c>
      <c r="L30" s="44"/>
      <c r="M30" s="30">
        <f>IF(K30&gt;0,K30*34, " ")</f>
        <v>68</v>
      </c>
      <c r="N30" s="31" t="str">
        <f>IF(L30&gt;0,L30*34, " ")</f>
        <v xml:space="preserve"> </v>
      </c>
      <c r="O30" s="44"/>
      <c r="P30" s="44"/>
      <c r="Q30" s="30"/>
      <c r="R30" s="31"/>
      <c r="S30" s="75"/>
      <c r="T30" s="30"/>
      <c r="U30" s="30"/>
      <c r="V30" s="31"/>
      <c r="W30" s="1"/>
      <c r="X30" s="1"/>
    </row>
    <row r="31" spans="1:24" ht="15" customHeight="1" x14ac:dyDescent="0.2">
      <c r="A31" s="67">
        <v>12</v>
      </c>
      <c r="B31" s="35" t="s">
        <v>83</v>
      </c>
      <c r="C31" s="43"/>
      <c r="D31" s="44"/>
      <c r="E31" s="30" t="str">
        <f t="shared" si="7"/>
        <v xml:space="preserve"> </v>
      </c>
      <c r="F31" s="31" t="str">
        <f t="shared" si="7"/>
        <v xml:space="preserve"> </v>
      </c>
      <c r="G31" s="44"/>
      <c r="H31" s="44"/>
      <c r="I31" s="30" t="str">
        <f t="shared" si="12"/>
        <v xml:space="preserve"> </v>
      </c>
      <c r="J31" s="31" t="str">
        <f t="shared" si="12"/>
        <v xml:space="preserve"> </v>
      </c>
      <c r="K31" s="43">
        <v>2</v>
      </c>
      <c r="L31" s="44"/>
      <c r="M31" s="30">
        <f t="shared" si="8"/>
        <v>68</v>
      </c>
      <c r="N31" s="31" t="str">
        <f t="shared" si="8"/>
        <v xml:space="preserve"> </v>
      </c>
      <c r="O31" s="44">
        <v>2</v>
      </c>
      <c r="P31" s="44"/>
      <c r="Q31" s="30">
        <f t="shared" si="13"/>
        <v>64</v>
      </c>
      <c r="R31" s="31" t="str">
        <f t="shared" si="13"/>
        <v xml:space="preserve"> </v>
      </c>
      <c r="S31" s="75">
        <f t="shared" si="9"/>
        <v>4</v>
      </c>
      <c r="T31" s="30" t="str">
        <f t="shared" si="10"/>
        <v xml:space="preserve"> </v>
      </c>
      <c r="U31" s="30">
        <f t="shared" si="11"/>
        <v>132</v>
      </c>
      <c r="V31" s="31" t="str">
        <f t="shared" si="11"/>
        <v xml:space="preserve"> </v>
      </c>
      <c r="W31" s="1"/>
      <c r="X31" s="1"/>
    </row>
    <row r="32" spans="1:24" ht="15" customHeight="1" x14ac:dyDescent="0.2">
      <c r="A32" s="67">
        <v>13</v>
      </c>
      <c r="B32" s="35" t="s">
        <v>84</v>
      </c>
      <c r="C32" s="43"/>
      <c r="D32" s="44"/>
      <c r="E32" s="30" t="str">
        <f t="shared" si="7"/>
        <v xml:space="preserve"> </v>
      </c>
      <c r="F32" s="31" t="str">
        <f t="shared" si="7"/>
        <v xml:space="preserve"> </v>
      </c>
      <c r="G32" s="44"/>
      <c r="H32" s="44"/>
      <c r="I32" s="30" t="str">
        <f t="shared" si="12"/>
        <v xml:space="preserve"> </v>
      </c>
      <c r="J32" s="31" t="str">
        <f t="shared" si="12"/>
        <v xml:space="preserve"> </v>
      </c>
      <c r="K32" s="43">
        <v>2</v>
      </c>
      <c r="L32" s="44"/>
      <c r="M32" s="30">
        <f t="shared" si="8"/>
        <v>68</v>
      </c>
      <c r="N32" s="31" t="str">
        <f t="shared" si="8"/>
        <v xml:space="preserve"> </v>
      </c>
      <c r="O32" s="44">
        <v>2</v>
      </c>
      <c r="P32" s="44"/>
      <c r="Q32" s="30">
        <f t="shared" si="13"/>
        <v>64</v>
      </c>
      <c r="R32" s="31" t="str">
        <f t="shared" si="13"/>
        <v xml:space="preserve"> </v>
      </c>
      <c r="S32" s="75">
        <f t="shared" si="9"/>
        <v>4</v>
      </c>
      <c r="T32" s="30" t="str">
        <f t="shared" si="10"/>
        <v xml:space="preserve"> </v>
      </c>
      <c r="U32" s="30">
        <f t="shared" si="11"/>
        <v>132</v>
      </c>
      <c r="V32" s="31" t="str">
        <f t="shared" si="11"/>
        <v xml:space="preserve"> </v>
      </c>
      <c r="W32" s="1"/>
      <c r="X32" s="1"/>
    </row>
    <row r="33" spans="1:24" ht="15" customHeight="1" x14ac:dyDescent="0.2">
      <c r="A33" s="67">
        <v>14</v>
      </c>
      <c r="B33" s="35" t="s">
        <v>59</v>
      </c>
      <c r="C33" s="43"/>
      <c r="D33" s="44"/>
      <c r="E33" s="30" t="str">
        <f t="shared" si="7"/>
        <v xml:space="preserve"> </v>
      </c>
      <c r="F33" s="31" t="str">
        <f t="shared" si="7"/>
        <v xml:space="preserve"> </v>
      </c>
      <c r="G33" s="44"/>
      <c r="H33" s="44"/>
      <c r="I33" s="30" t="str">
        <f t="shared" si="12"/>
        <v xml:space="preserve"> </v>
      </c>
      <c r="J33" s="31" t="str">
        <f t="shared" si="12"/>
        <v xml:space="preserve"> </v>
      </c>
      <c r="K33" s="43">
        <v>2</v>
      </c>
      <c r="L33" s="44">
        <v>2</v>
      </c>
      <c r="M33" s="30">
        <f t="shared" si="8"/>
        <v>68</v>
      </c>
      <c r="N33" s="31">
        <f t="shared" si="8"/>
        <v>68</v>
      </c>
      <c r="O33" s="44">
        <v>2</v>
      </c>
      <c r="P33" s="44"/>
      <c r="Q33" s="30">
        <f t="shared" si="13"/>
        <v>64</v>
      </c>
      <c r="R33" s="31" t="str">
        <f t="shared" si="13"/>
        <v xml:space="preserve"> </v>
      </c>
      <c r="S33" s="75">
        <f t="shared" si="9"/>
        <v>4</v>
      </c>
      <c r="T33" s="30">
        <f t="shared" si="10"/>
        <v>2</v>
      </c>
      <c r="U33" s="30">
        <f t="shared" si="11"/>
        <v>132</v>
      </c>
      <c r="V33" s="31">
        <f t="shared" si="11"/>
        <v>68</v>
      </c>
      <c r="W33" s="1"/>
      <c r="X33" s="1"/>
    </row>
    <row r="34" spans="1:24" ht="15" customHeight="1" x14ac:dyDescent="0.2">
      <c r="A34" s="67">
        <v>15</v>
      </c>
      <c r="B34" s="35" t="s">
        <v>60</v>
      </c>
      <c r="C34" s="43"/>
      <c r="D34" s="44"/>
      <c r="E34" s="30" t="str">
        <f t="shared" si="7"/>
        <v xml:space="preserve"> </v>
      </c>
      <c r="F34" s="31" t="str">
        <f t="shared" si="7"/>
        <v xml:space="preserve"> </v>
      </c>
      <c r="G34" s="44"/>
      <c r="H34" s="44"/>
      <c r="I34" s="30" t="str">
        <f t="shared" si="12"/>
        <v xml:space="preserve"> </v>
      </c>
      <c r="J34" s="31" t="str">
        <f t="shared" si="12"/>
        <v xml:space="preserve"> </v>
      </c>
      <c r="K34" s="43">
        <v>2</v>
      </c>
      <c r="L34" s="44"/>
      <c r="M34" s="30">
        <f t="shared" si="8"/>
        <v>68</v>
      </c>
      <c r="N34" s="31" t="str">
        <f t="shared" si="8"/>
        <v xml:space="preserve"> </v>
      </c>
      <c r="O34" s="44">
        <v>2</v>
      </c>
      <c r="P34" s="44"/>
      <c r="Q34" s="30">
        <f t="shared" si="13"/>
        <v>64</v>
      </c>
      <c r="R34" s="31" t="str">
        <f t="shared" si="13"/>
        <v xml:space="preserve"> </v>
      </c>
      <c r="S34" s="75">
        <f t="shared" si="9"/>
        <v>4</v>
      </c>
      <c r="T34" s="30" t="str">
        <f t="shared" si="10"/>
        <v xml:space="preserve"> </v>
      </c>
      <c r="U34" s="30">
        <f t="shared" si="11"/>
        <v>132</v>
      </c>
      <c r="V34" s="31" t="str">
        <f t="shared" si="11"/>
        <v xml:space="preserve"> </v>
      </c>
      <c r="W34" s="1"/>
      <c r="X34" s="1"/>
    </row>
    <row r="35" spans="1:24" ht="15" customHeight="1" x14ac:dyDescent="0.2">
      <c r="A35" s="67">
        <v>16</v>
      </c>
      <c r="B35" s="35" t="s">
        <v>65</v>
      </c>
      <c r="C35" s="43"/>
      <c r="D35" s="44"/>
      <c r="E35" s="30" t="str">
        <f t="shared" si="7"/>
        <v xml:space="preserve"> </v>
      </c>
      <c r="F35" s="31" t="str">
        <f t="shared" si="7"/>
        <v xml:space="preserve"> </v>
      </c>
      <c r="G35" s="44"/>
      <c r="H35" s="44"/>
      <c r="I35" s="30" t="str">
        <f t="shared" si="12"/>
        <v xml:space="preserve"> </v>
      </c>
      <c r="J35" s="31" t="str">
        <f t="shared" si="12"/>
        <v xml:space="preserve"> </v>
      </c>
      <c r="K35" s="43">
        <v>2</v>
      </c>
      <c r="L35" s="44"/>
      <c r="M35" s="30">
        <f t="shared" si="8"/>
        <v>68</v>
      </c>
      <c r="N35" s="31" t="str">
        <f t="shared" si="8"/>
        <v xml:space="preserve"> </v>
      </c>
      <c r="O35" s="44"/>
      <c r="P35" s="44"/>
      <c r="Q35" s="30" t="str">
        <f t="shared" si="13"/>
        <v xml:space="preserve"> </v>
      </c>
      <c r="R35" s="31" t="str">
        <f t="shared" si="13"/>
        <v xml:space="preserve"> </v>
      </c>
      <c r="S35" s="75">
        <f t="shared" si="9"/>
        <v>2</v>
      </c>
      <c r="T35" s="30" t="str">
        <f t="shared" si="10"/>
        <v xml:space="preserve"> </v>
      </c>
      <c r="U35" s="30">
        <f t="shared" si="11"/>
        <v>68</v>
      </c>
      <c r="V35" s="31" t="str">
        <f t="shared" si="11"/>
        <v xml:space="preserve"> </v>
      </c>
      <c r="W35" s="1"/>
      <c r="X35" s="1"/>
    </row>
    <row r="36" spans="1:24" ht="15" customHeight="1" x14ac:dyDescent="0.2">
      <c r="A36" s="67">
        <v>17</v>
      </c>
      <c r="B36" s="35" t="s">
        <v>66</v>
      </c>
      <c r="C36" s="43"/>
      <c r="D36" s="44"/>
      <c r="E36" s="30"/>
      <c r="F36" s="31"/>
      <c r="G36" s="47"/>
      <c r="H36" s="44"/>
      <c r="I36" s="30"/>
      <c r="J36" s="31"/>
      <c r="K36" s="43"/>
      <c r="L36" s="44"/>
      <c r="M36" s="30"/>
      <c r="N36" s="31"/>
      <c r="O36" s="47">
        <v>2</v>
      </c>
      <c r="P36" s="44"/>
      <c r="Q36" s="30"/>
      <c r="R36" s="31"/>
      <c r="S36" s="75"/>
      <c r="T36" s="30"/>
      <c r="U36" s="30"/>
      <c r="V36" s="31"/>
      <c r="W36" s="1"/>
      <c r="X36" s="1"/>
    </row>
    <row r="37" spans="1:24" ht="15" customHeight="1" x14ac:dyDescent="0.2">
      <c r="A37" s="67">
        <v>18</v>
      </c>
      <c r="B37" s="35" t="s">
        <v>97</v>
      </c>
      <c r="C37" s="43"/>
      <c r="D37" s="44"/>
      <c r="E37" s="30"/>
      <c r="F37" s="31"/>
      <c r="G37" s="47"/>
      <c r="H37" s="44"/>
      <c r="I37" s="30"/>
      <c r="J37" s="31"/>
      <c r="K37" s="43"/>
      <c r="L37" s="44"/>
      <c r="M37" s="30"/>
      <c r="N37" s="31"/>
      <c r="O37" s="47">
        <v>2</v>
      </c>
      <c r="P37" s="44"/>
      <c r="Q37" s="30">
        <f t="shared" si="13"/>
        <v>64</v>
      </c>
      <c r="R37" s="31"/>
      <c r="S37" s="75"/>
      <c r="T37" s="30"/>
      <c r="U37" s="30"/>
      <c r="V37" s="31"/>
      <c r="W37" s="1"/>
      <c r="X37" s="1"/>
    </row>
    <row r="38" spans="1:24" ht="15" customHeight="1" x14ac:dyDescent="0.2">
      <c r="A38" s="67">
        <v>19</v>
      </c>
      <c r="B38" s="35" t="s">
        <v>50</v>
      </c>
      <c r="C38" s="43"/>
      <c r="D38" s="44"/>
      <c r="E38" s="30"/>
      <c r="F38" s="31"/>
      <c r="G38" s="47"/>
      <c r="H38" s="44"/>
      <c r="I38" s="30"/>
      <c r="J38" s="31"/>
      <c r="K38" s="43"/>
      <c r="L38" s="44"/>
      <c r="M38" s="30"/>
      <c r="N38" s="31"/>
      <c r="O38" s="47">
        <v>2</v>
      </c>
      <c r="P38" s="44"/>
      <c r="Q38" s="30">
        <f t="shared" si="13"/>
        <v>64</v>
      </c>
      <c r="R38" s="31"/>
      <c r="S38" s="75"/>
      <c r="T38" s="30"/>
      <c r="U38" s="30"/>
      <c r="V38" s="31"/>
      <c r="W38" s="1"/>
      <c r="X38" s="1"/>
    </row>
    <row r="39" spans="1:24" ht="15" customHeight="1" x14ac:dyDescent="0.2">
      <c r="A39" s="67">
        <v>20</v>
      </c>
      <c r="B39" s="70" t="s">
        <v>32</v>
      </c>
      <c r="C39" s="43"/>
      <c r="D39" s="44"/>
      <c r="E39" s="30" t="str">
        <f>IF(C39&gt;0,C39*34, " ")</f>
        <v xml:space="preserve"> </v>
      </c>
      <c r="F39" s="31" t="str">
        <f>IF(D39&gt;0,D39*34, " ")</f>
        <v xml:space="preserve"> </v>
      </c>
      <c r="G39" s="47"/>
      <c r="H39" s="44">
        <v>2</v>
      </c>
      <c r="I39" s="30" t="str">
        <f>IF(G39&gt;0,G39*34, " ")</f>
        <v xml:space="preserve"> </v>
      </c>
      <c r="J39" s="31">
        <f>IF(H39&gt;0,H39*34, " ")</f>
        <v>68</v>
      </c>
      <c r="K39" s="43"/>
      <c r="L39" s="44">
        <v>4</v>
      </c>
      <c r="M39" s="30" t="str">
        <f>IF(K39&gt;0,K39*34, " ")</f>
        <v xml:space="preserve"> </v>
      </c>
      <c r="N39" s="31">
        <f>IF(L39&gt;0,L39*34, " ")</f>
        <v>136</v>
      </c>
      <c r="O39" s="47"/>
      <c r="P39" s="44">
        <v>6</v>
      </c>
      <c r="Q39" s="30" t="str">
        <f t="shared" si="13"/>
        <v xml:space="preserve"> </v>
      </c>
      <c r="R39" s="31">
        <f t="shared" si="13"/>
        <v>192</v>
      </c>
      <c r="S39" s="75" t="str">
        <f t="shared" si="9"/>
        <v xml:space="preserve"> </v>
      </c>
      <c r="T39" s="30">
        <f t="shared" si="10"/>
        <v>12</v>
      </c>
      <c r="U39" s="30" t="str">
        <f t="shared" si="11"/>
        <v xml:space="preserve"> </v>
      </c>
      <c r="V39" s="31">
        <f t="shared" si="11"/>
        <v>396</v>
      </c>
      <c r="W39" s="1"/>
      <c r="X39" s="1"/>
    </row>
    <row r="40" spans="1:24" ht="15" customHeight="1" x14ac:dyDescent="0.2">
      <c r="A40" s="111"/>
      <c r="B40" s="35" t="s">
        <v>58</v>
      </c>
      <c r="C40" s="43"/>
      <c r="D40" s="44"/>
      <c r="E40" s="30"/>
      <c r="F40" s="31"/>
      <c r="G40" s="47"/>
      <c r="H40" s="44"/>
      <c r="I40" s="30"/>
      <c r="J40" s="31"/>
      <c r="K40" s="43"/>
      <c r="L40" s="44"/>
      <c r="M40" s="30"/>
      <c r="N40" s="31"/>
      <c r="O40" s="47"/>
      <c r="P40" s="44"/>
      <c r="Q40" s="30"/>
      <c r="R40" s="31"/>
      <c r="S40" s="29"/>
      <c r="T40" s="30"/>
      <c r="U40" s="30"/>
      <c r="V40" s="31"/>
      <c r="W40" s="1"/>
      <c r="X40" s="1"/>
    </row>
    <row r="41" spans="1:24" ht="16.5" customHeight="1" thickBot="1" x14ac:dyDescent="0.25">
      <c r="A41" s="107"/>
      <c r="B41" s="32" t="s">
        <v>85</v>
      </c>
      <c r="C41" s="51"/>
      <c r="D41" s="52"/>
      <c r="E41" s="53"/>
      <c r="F41" s="54"/>
      <c r="G41" s="55"/>
      <c r="H41" s="52"/>
      <c r="I41" s="53"/>
      <c r="J41" s="54"/>
      <c r="K41" s="51"/>
      <c r="L41" s="52"/>
      <c r="M41" s="53"/>
      <c r="N41" s="54"/>
      <c r="O41" s="55"/>
      <c r="P41" s="52"/>
      <c r="Q41" s="53"/>
      <c r="R41" s="54"/>
      <c r="S41" s="56"/>
      <c r="T41" s="53"/>
      <c r="U41" s="53"/>
      <c r="V41" s="54"/>
      <c r="W41" s="1"/>
      <c r="X41" s="1"/>
    </row>
    <row r="42" spans="1:24" ht="15" customHeight="1" thickBot="1" x14ac:dyDescent="0.25">
      <c r="A42" s="147" t="s">
        <v>17</v>
      </c>
      <c r="B42" s="148"/>
      <c r="C42" s="89">
        <f>SUM(C8:C16)</f>
        <v>16</v>
      </c>
      <c r="D42" s="15">
        <f t="shared" ref="D42:V42" si="14">SUM(D8:D18)</f>
        <v>2</v>
      </c>
      <c r="E42" s="102">
        <f>SUM(E8:E16)</f>
        <v>544</v>
      </c>
      <c r="F42" s="16">
        <f t="shared" si="14"/>
        <v>68</v>
      </c>
      <c r="G42" s="89">
        <f>SUM(G8:G16)</f>
        <v>14</v>
      </c>
      <c r="H42" s="15">
        <f t="shared" si="14"/>
        <v>0</v>
      </c>
      <c r="I42" s="102">
        <f>SUM(I8:I16)</f>
        <v>476</v>
      </c>
      <c r="J42" s="16">
        <f t="shared" si="14"/>
        <v>0</v>
      </c>
      <c r="K42" s="89">
        <f>SUM(K8:K17)</f>
        <v>13</v>
      </c>
      <c r="L42" s="15">
        <f t="shared" si="14"/>
        <v>0</v>
      </c>
      <c r="M42" s="102">
        <f>SUM(M8:M17)</f>
        <v>442</v>
      </c>
      <c r="N42" s="16">
        <f t="shared" si="14"/>
        <v>0</v>
      </c>
      <c r="O42" s="89">
        <f>SUM(O8:O16)</f>
        <v>11</v>
      </c>
      <c r="P42" s="15">
        <f t="shared" si="14"/>
        <v>0</v>
      </c>
      <c r="Q42" s="102">
        <f>SUM(Q8:Q17)</f>
        <v>352</v>
      </c>
      <c r="R42" s="16">
        <f t="shared" si="14"/>
        <v>0</v>
      </c>
      <c r="S42" s="89">
        <f>SUM(S8:S16)</f>
        <v>54</v>
      </c>
      <c r="T42" s="15">
        <f t="shared" si="14"/>
        <v>2</v>
      </c>
      <c r="U42" s="102">
        <f>SUM(U8:U16)</f>
        <v>1814</v>
      </c>
      <c r="V42" s="16">
        <f t="shared" si="14"/>
        <v>68</v>
      </c>
      <c r="W42" s="1"/>
      <c r="X42" s="1"/>
    </row>
    <row r="43" spans="1:24" ht="15" customHeight="1" thickBot="1" x14ac:dyDescent="0.25">
      <c r="A43" s="149" t="s">
        <v>18</v>
      </c>
      <c r="B43" s="150"/>
      <c r="C43" s="17">
        <f t="shared" ref="C43:V43" si="15">SUM(C20:C39)</f>
        <v>11</v>
      </c>
      <c r="D43" s="18">
        <f t="shared" si="15"/>
        <v>2</v>
      </c>
      <c r="E43" s="18">
        <f t="shared" si="15"/>
        <v>374</v>
      </c>
      <c r="F43" s="19">
        <f t="shared" si="15"/>
        <v>68</v>
      </c>
      <c r="G43" s="17">
        <f t="shared" si="15"/>
        <v>15</v>
      </c>
      <c r="H43" s="18">
        <f t="shared" si="15"/>
        <v>2</v>
      </c>
      <c r="I43" s="18">
        <f t="shared" si="15"/>
        <v>510</v>
      </c>
      <c r="J43" s="19">
        <f t="shared" si="15"/>
        <v>68</v>
      </c>
      <c r="K43" s="17">
        <f t="shared" si="15"/>
        <v>12</v>
      </c>
      <c r="L43" s="18">
        <f t="shared" si="15"/>
        <v>6</v>
      </c>
      <c r="M43" s="18">
        <f t="shared" si="15"/>
        <v>408</v>
      </c>
      <c r="N43" s="19">
        <f t="shared" si="15"/>
        <v>204</v>
      </c>
      <c r="O43" s="17">
        <f t="shared" si="15"/>
        <v>14</v>
      </c>
      <c r="P43" s="18">
        <f t="shared" si="15"/>
        <v>6</v>
      </c>
      <c r="Q43" s="18">
        <f t="shared" si="15"/>
        <v>384</v>
      </c>
      <c r="R43" s="19">
        <f t="shared" si="15"/>
        <v>192</v>
      </c>
      <c r="S43" s="17">
        <f t="shared" si="15"/>
        <v>42</v>
      </c>
      <c r="T43" s="18">
        <f t="shared" si="15"/>
        <v>16</v>
      </c>
      <c r="U43" s="18">
        <f t="shared" si="15"/>
        <v>1412</v>
      </c>
      <c r="V43" s="19">
        <f t="shared" si="15"/>
        <v>532</v>
      </c>
    </row>
    <row r="44" spans="1:24" ht="15" customHeight="1" thickTop="1" thickBot="1" x14ac:dyDescent="0.25">
      <c r="A44" s="151" t="s">
        <v>19</v>
      </c>
      <c r="B44" s="152"/>
      <c r="C44" s="106">
        <f>C42+C43</f>
        <v>27</v>
      </c>
      <c r="D44" s="105">
        <f t="shared" ref="D44:V44" si="16">D42+D43</f>
        <v>4</v>
      </c>
      <c r="E44" s="105">
        <f t="shared" si="16"/>
        <v>918</v>
      </c>
      <c r="F44" s="23">
        <f t="shared" si="16"/>
        <v>136</v>
      </c>
      <c r="G44" s="106">
        <f t="shared" si="16"/>
        <v>29</v>
      </c>
      <c r="H44" s="105">
        <f t="shared" si="16"/>
        <v>2</v>
      </c>
      <c r="I44" s="105">
        <f t="shared" si="16"/>
        <v>986</v>
      </c>
      <c r="J44" s="23">
        <f t="shared" si="16"/>
        <v>68</v>
      </c>
      <c r="K44" s="106">
        <f t="shared" si="16"/>
        <v>25</v>
      </c>
      <c r="L44" s="105">
        <f t="shared" si="16"/>
        <v>6</v>
      </c>
      <c r="M44" s="105">
        <f t="shared" si="16"/>
        <v>850</v>
      </c>
      <c r="N44" s="23">
        <f t="shared" si="16"/>
        <v>204</v>
      </c>
      <c r="O44" s="106">
        <f t="shared" si="16"/>
        <v>25</v>
      </c>
      <c r="P44" s="105">
        <f t="shared" si="16"/>
        <v>6</v>
      </c>
      <c r="Q44" s="105">
        <f t="shared" si="16"/>
        <v>736</v>
      </c>
      <c r="R44" s="23">
        <f t="shared" si="16"/>
        <v>192</v>
      </c>
      <c r="S44" s="106">
        <f t="shared" si="16"/>
        <v>96</v>
      </c>
      <c r="T44" s="105">
        <f t="shared" si="16"/>
        <v>18</v>
      </c>
      <c r="U44" s="105">
        <f t="shared" si="16"/>
        <v>3226</v>
      </c>
      <c r="V44" s="23">
        <f t="shared" si="16"/>
        <v>600</v>
      </c>
    </row>
    <row r="45" spans="1:24" ht="15" customHeight="1" thickTop="1" thickBot="1" x14ac:dyDescent="0.25">
      <c r="A45" s="153"/>
      <c r="B45" s="154"/>
      <c r="C45" s="121">
        <f>C44+D44</f>
        <v>31</v>
      </c>
      <c r="D45" s="122"/>
      <c r="E45" s="119">
        <f>E44+F44</f>
        <v>1054</v>
      </c>
      <c r="F45" s="120"/>
      <c r="G45" s="121">
        <f>G44+H44</f>
        <v>31</v>
      </c>
      <c r="H45" s="122"/>
      <c r="I45" s="119">
        <f>I44+J44</f>
        <v>1054</v>
      </c>
      <c r="J45" s="120"/>
      <c r="K45" s="121">
        <f>K44+L44</f>
        <v>31</v>
      </c>
      <c r="L45" s="122"/>
      <c r="M45" s="119">
        <f>M44+N44</f>
        <v>1054</v>
      </c>
      <c r="N45" s="120"/>
      <c r="O45" s="121">
        <f>O44+P44</f>
        <v>31</v>
      </c>
      <c r="P45" s="122"/>
      <c r="Q45" s="119">
        <f>Q44+R44</f>
        <v>928</v>
      </c>
      <c r="R45" s="120"/>
      <c r="S45" s="121">
        <f>S44+T44</f>
        <v>114</v>
      </c>
      <c r="T45" s="122"/>
      <c r="U45" s="119">
        <f>U44+V44</f>
        <v>3826</v>
      </c>
      <c r="V45" s="120"/>
    </row>
    <row r="46" spans="1:24" ht="15" customHeight="1" thickTop="1" x14ac:dyDescent="0.2"/>
    <row r="47" spans="1:24" ht="27" customHeight="1" x14ac:dyDescent="0.2">
      <c r="B47" s="118" t="s">
        <v>73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4" ht="15" customHeight="1" x14ac:dyDescent="0.2">
      <c r="B48" s="109" t="s">
        <v>51</v>
      </c>
    </row>
    <row r="49" spans="2:2" ht="15" customHeight="1" x14ac:dyDescent="0.2">
      <c r="B49" s="109" t="s">
        <v>52</v>
      </c>
    </row>
    <row r="50" spans="2:2" x14ac:dyDescent="0.2">
      <c r="B50" s="58" t="s">
        <v>89</v>
      </c>
    </row>
  </sheetData>
  <mergeCells count="34">
    <mergeCell ref="K5:N5"/>
    <mergeCell ref="O5:R5"/>
    <mergeCell ref="S5:V5"/>
    <mergeCell ref="A2:G2"/>
    <mergeCell ref="A3:G3"/>
    <mergeCell ref="A5:B6"/>
    <mergeCell ref="C5:F5"/>
    <mergeCell ref="G5:J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7:B7"/>
    <mergeCell ref="A19:B19"/>
    <mergeCell ref="A42:B42"/>
    <mergeCell ref="A43:B43"/>
    <mergeCell ref="A44:B45"/>
    <mergeCell ref="B47:V47"/>
    <mergeCell ref="M45:N45"/>
    <mergeCell ref="O45:P45"/>
    <mergeCell ref="Q45:R45"/>
    <mergeCell ref="S45:T45"/>
    <mergeCell ref="U45:V45"/>
    <mergeCell ref="C45:D45"/>
    <mergeCell ref="E45:F45"/>
    <mergeCell ref="G45:H45"/>
    <mergeCell ref="I45:J45"/>
    <mergeCell ref="K45:L4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9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6.5703125" style="1" customWidth="1"/>
    <col min="20" max="20" width="6.5703125" style="2" customWidth="1"/>
    <col min="21" max="21" width="6.5703125" style="1" customWidth="1"/>
    <col min="22" max="22" width="6.5703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23" t="s">
        <v>22</v>
      </c>
      <c r="B1" s="124"/>
      <c r="C1" s="124"/>
      <c r="D1" s="124"/>
      <c r="E1" s="124"/>
      <c r="F1" s="124"/>
      <c r="G1" s="124"/>
    </row>
    <row r="2" spans="1:24" ht="15" customHeight="1" x14ac:dyDescent="0.2">
      <c r="A2" s="125" t="s">
        <v>34</v>
      </c>
      <c r="B2" s="126"/>
      <c r="C2" s="126"/>
      <c r="D2" s="126"/>
      <c r="E2" s="126"/>
      <c r="F2" s="126"/>
      <c r="G2" s="126"/>
    </row>
    <row r="3" spans="1:24" ht="15" customHeight="1" thickBot="1" x14ac:dyDescent="0.25">
      <c r="A3" s="65"/>
      <c r="B3" s="66"/>
    </row>
    <row r="4" spans="1:24" ht="15" customHeight="1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34" t="s">
        <v>4</v>
      </c>
      <c r="P4" s="132"/>
      <c r="Q4" s="132"/>
      <c r="R4" s="132"/>
      <c r="S4" s="141" t="s">
        <v>5</v>
      </c>
      <c r="T4" s="142"/>
      <c r="U4" s="142"/>
      <c r="V4" s="143"/>
      <c r="W4" s="4"/>
      <c r="X4" s="4"/>
    </row>
    <row r="5" spans="1:24" ht="15" customHeight="1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44" t="s">
        <v>6</v>
      </c>
      <c r="P5" s="136"/>
      <c r="Q5" s="137" t="s">
        <v>7</v>
      </c>
      <c r="R5" s="144"/>
      <c r="S5" s="135" t="s">
        <v>6</v>
      </c>
      <c r="T5" s="136"/>
      <c r="U5" s="137" t="s">
        <v>7</v>
      </c>
      <c r="V5" s="138"/>
      <c r="W5" s="4"/>
      <c r="X5" s="4"/>
    </row>
    <row r="6" spans="1:24" ht="15" customHeight="1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79" t="s">
        <v>9</v>
      </c>
      <c r="T6" s="80" t="s">
        <v>10</v>
      </c>
      <c r="U6" s="80" t="s">
        <v>9</v>
      </c>
      <c r="V6" s="81" t="s">
        <v>10</v>
      </c>
      <c r="W6" s="4"/>
      <c r="X6" s="4"/>
    </row>
    <row r="7" spans="1:24" ht="15" customHeight="1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76">
        <f>IF(C7+G7+K7+O7&gt;0,C7+G7+K7+O7, " ")</f>
        <v>12</v>
      </c>
      <c r="T7" s="77" t="str">
        <f>IF(D7+H7+L7+P7&gt;0, D7+H7+L7+P7, " ")</f>
        <v xml:space="preserve"> </v>
      </c>
      <c r="U7" s="77">
        <f>IF(S7&lt;&gt;" ", (IF(E7&lt;&gt;" ", E7, 0)+IF(I7&lt;&gt;" ", I7, 0)+IF(M7&lt;&gt;" ", M7, 0)+IF(Q7&lt;&gt;" ", Q7, 0)), " ")</f>
        <v>402</v>
      </c>
      <c r="V7" s="78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IF(K8&gt;0,K8*34, " ")</f>
        <v>68</v>
      </c>
      <c r="N8" s="31" t="str">
        <f>IF(L8&gt;0,L8*34, " ")</f>
        <v xml:space="preserve"> </v>
      </c>
      <c r="O8" s="40">
        <v>2</v>
      </c>
      <c r="P8" s="37"/>
      <c r="Q8" s="30">
        <f>IF(O8&gt;0,O8*32, " ")</f>
        <v>64</v>
      </c>
      <c r="R8" s="31" t="str">
        <f>IF(P8&gt;0,P8*34, " ")</f>
        <v xml:space="preserve"> </v>
      </c>
      <c r="S8" s="75">
        <f t="shared" ref="S8:S12" si="0">IF(C8+G8+K8+O8&gt;0,C8+G8+K8+O8, " ")</f>
        <v>8</v>
      </c>
      <c r="T8" s="30" t="str">
        <f t="shared" ref="T8:T13" si="1">IF(D8+H8+L8+P8&gt;0, D8+H8+L8+P8, " ")</f>
        <v xml:space="preserve"> </v>
      </c>
      <c r="U8" s="30">
        <f t="shared" ref="U8:U13" si="2">IF(S8&lt;&gt;" ", (IF(E8&lt;&gt;" ", E8, 0)+IF(I8&lt;&gt;" ", I8, 0)+IF(M8&lt;&gt;" ", M8, 0)+IF(Q8&lt;&gt;" ", Q8, 0)), " ")</f>
        <v>268</v>
      </c>
      <c r="V8" s="31" t="str">
        <f t="shared" ref="V8:V13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 x14ac:dyDescent="0.2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IF(K9&gt;0,K9*34, " ")</f>
        <v>68</v>
      </c>
      <c r="N9" s="31" t="str">
        <f t="shared" si="6"/>
        <v xml:space="preserve"> </v>
      </c>
      <c r="O9" s="40">
        <v>2</v>
      </c>
      <c r="P9" s="37"/>
      <c r="Q9" s="30">
        <f t="shared" ref="Q9:R13" si="7">IF(O9&gt;0,O9*32, " ")</f>
        <v>64</v>
      </c>
      <c r="R9" s="31" t="str">
        <f t="shared" si="7"/>
        <v xml:space="preserve"> </v>
      </c>
      <c r="S9" s="75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3"/>
        <v xml:space="preserve"> </v>
      </c>
      <c r="W9" s="9"/>
      <c r="X9" s="9"/>
    </row>
    <row r="10" spans="1:24" ht="15" customHeight="1" x14ac:dyDescent="0.2">
      <c r="A10" s="67">
        <v>4</v>
      </c>
      <c r="B10" s="38" t="s">
        <v>54</v>
      </c>
      <c r="C10" s="36">
        <v>4</v>
      </c>
      <c r="D10" s="37"/>
      <c r="E10" s="30">
        <f t="shared" si="4"/>
        <v>136</v>
      </c>
      <c r="F10" s="31" t="str">
        <f t="shared" si="4"/>
        <v xml:space="preserve"> </v>
      </c>
      <c r="G10" s="37">
        <v>4</v>
      </c>
      <c r="H10" s="37"/>
      <c r="I10" s="30">
        <f t="shared" si="5"/>
        <v>136</v>
      </c>
      <c r="J10" s="31" t="str">
        <f t="shared" si="5"/>
        <v xml:space="preserve"> </v>
      </c>
      <c r="K10" s="36">
        <v>3</v>
      </c>
      <c r="L10" s="37"/>
      <c r="M10" s="30">
        <f t="shared" si="6"/>
        <v>102</v>
      </c>
      <c r="N10" s="31" t="str">
        <f t="shared" si="6"/>
        <v xml:space="preserve"> </v>
      </c>
      <c r="O10" s="40">
        <v>3</v>
      </c>
      <c r="P10" s="37"/>
      <c r="Q10" s="30">
        <f t="shared" si="7"/>
        <v>96</v>
      </c>
      <c r="R10" s="31" t="str">
        <f t="shared" si="7"/>
        <v xml:space="preserve"> </v>
      </c>
      <c r="S10" s="75">
        <f t="shared" si="0"/>
        <v>14</v>
      </c>
      <c r="T10" s="30" t="str">
        <f t="shared" si="1"/>
        <v xml:space="preserve"> </v>
      </c>
      <c r="U10" s="30">
        <f t="shared" si="2"/>
        <v>470</v>
      </c>
      <c r="V10" s="31" t="str">
        <f t="shared" si="3"/>
        <v xml:space="preserve"> </v>
      </c>
      <c r="W10" s="9"/>
      <c r="X10" s="9"/>
    </row>
    <row r="11" spans="1:24" ht="15" customHeight="1" x14ac:dyDescent="0.2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40"/>
      <c r="P11" s="37"/>
      <c r="Q11" s="30" t="str">
        <f t="shared" si="7"/>
        <v xml:space="preserve"> </v>
      </c>
      <c r="R11" s="31" t="str">
        <f t="shared" si="7"/>
        <v xml:space="preserve"> </v>
      </c>
      <c r="S11" s="75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3"/>
        <v>68</v>
      </c>
      <c r="W11" s="9"/>
      <c r="X11" s="9"/>
    </row>
    <row r="12" spans="1:24" ht="15" customHeight="1" x14ac:dyDescent="0.2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40"/>
      <c r="P12" s="37"/>
      <c r="Q12" s="30" t="str">
        <f t="shared" si="7"/>
        <v xml:space="preserve"> </v>
      </c>
      <c r="R12" s="31" t="str">
        <f t="shared" si="7"/>
        <v xml:space="preserve"> </v>
      </c>
      <c r="S12" s="75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3"/>
        <v xml:space="preserve"> </v>
      </c>
      <c r="W12" s="9"/>
      <c r="X12" s="9"/>
    </row>
    <row r="13" spans="1:24" ht="15" customHeight="1" x14ac:dyDescent="0.2">
      <c r="A13" s="67">
        <v>7</v>
      </c>
      <c r="B13" s="35" t="s">
        <v>69</v>
      </c>
      <c r="C13" s="36"/>
      <c r="D13" s="37"/>
      <c r="E13" s="30" t="str">
        <f t="shared" si="4"/>
        <v xml:space="preserve"> </v>
      </c>
      <c r="F13" s="31" t="str">
        <f t="shared" si="4"/>
        <v xml:space="preserve"> </v>
      </c>
      <c r="G13" s="37"/>
      <c r="H13" s="37"/>
      <c r="I13" s="30" t="str">
        <f t="shared" si="5"/>
        <v xml:space="preserve"> </v>
      </c>
      <c r="J13" s="31" t="str">
        <f t="shared" si="5"/>
        <v xml:space="preserve"> </v>
      </c>
      <c r="K13" s="36">
        <v>2</v>
      </c>
      <c r="L13" s="37"/>
      <c r="M13" s="30">
        <f t="shared" si="6"/>
        <v>68</v>
      </c>
      <c r="N13" s="31" t="str">
        <f t="shared" si="6"/>
        <v xml:space="preserve"> </v>
      </c>
      <c r="O13" s="40"/>
      <c r="P13" s="37"/>
      <c r="Q13" s="30" t="str">
        <f t="shared" si="7"/>
        <v xml:space="preserve"> </v>
      </c>
      <c r="R13" s="31" t="str">
        <f t="shared" si="7"/>
        <v xml:space="preserve"> </v>
      </c>
      <c r="S13" s="75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3"/>
        <v xml:space="preserve"> </v>
      </c>
      <c r="W13" s="9"/>
      <c r="X13" s="9"/>
    </row>
    <row r="14" spans="1:24" ht="15" customHeight="1" x14ac:dyDescent="0.2">
      <c r="A14" s="67">
        <v>8</v>
      </c>
      <c r="B14" s="35" t="s">
        <v>23</v>
      </c>
      <c r="C14" s="36">
        <v>2</v>
      </c>
      <c r="D14" s="37"/>
      <c r="E14" s="30">
        <f t="shared" ref="E14:E16" si="8">IF(C14&gt;0,C14*34, " ")</f>
        <v>68</v>
      </c>
      <c r="F14" s="31"/>
      <c r="G14" s="37">
        <v>2</v>
      </c>
      <c r="H14" s="37"/>
      <c r="I14" s="30">
        <f t="shared" ref="I14:I16" si="9">IF(G14&gt;0,G14*34, " ")</f>
        <v>68</v>
      </c>
      <c r="J14" s="31"/>
      <c r="K14" s="36"/>
      <c r="L14" s="37"/>
      <c r="M14" s="30" t="str">
        <f t="shared" ref="M14:M17" si="10">IF(K14&gt;0,K14*34, " ")</f>
        <v xml:space="preserve"> </v>
      </c>
      <c r="N14" s="31"/>
      <c r="O14" s="40"/>
      <c r="P14" s="37"/>
      <c r="Q14" s="30" t="str">
        <f t="shared" ref="Q14:Q17" si="11">IF(O14&gt;0,O14*32, " ")</f>
        <v xml:space="preserve"> </v>
      </c>
      <c r="R14" s="31"/>
      <c r="S14" s="29">
        <f t="shared" ref="S14" si="12">IF(C14+G14+K14+O14&gt;0,C14+G14+K14+O14, " ")</f>
        <v>4</v>
      </c>
      <c r="T14" s="30" t="str">
        <f t="shared" ref="T14" si="13">IF(D14+H14+L14+P14&gt;0, D14+H14+L14+P14, " ")</f>
        <v xml:space="preserve"> </v>
      </c>
      <c r="U14" s="30">
        <f t="shared" ref="U14:U16" si="14">IF(S14&lt;&gt;" ", (IF(E14&lt;&gt;" ", E14, 0)+IF(I14&lt;&gt;" ", I14, 0)+IF(M14&lt;&gt;" ", M14, 0)+IF(Q14&lt;&gt;" ", Q14, 0)), " ")</f>
        <v>136</v>
      </c>
      <c r="V14" s="31" t="str">
        <f t="shared" ref="V14" si="15">IF(T14&lt;&gt;" ", (IF(F14&lt;&gt;" ", F14, 0)+IF(J14&lt;&gt;" ", J14, 0)+IF(N14&lt;&gt;" ", N14, 0)+IF(R14&lt;&gt;" ", R14, 0)), " ")</f>
        <v xml:space="preserve"> </v>
      </c>
      <c r="W14" s="9"/>
      <c r="X14" s="9"/>
    </row>
    <row r="15" spans="1:24" ht="15" customHeight="1" x14ac:dyDescent="0.2">
      <c r="A15" s="67">
        <v>9</v>
      </c>
      <c r="B15" s="99" t="s">
        <v>70</v>
      </c>
      <c r="C15" s="36">
        <v>1</v>
      </c>
      <c r="D15" s="37"/>
      <c r="E15" s="30">
        <f t="shared" si="8"/>
        <v>34</v>
      </c>
      <c r="F15" s="31"/>
      <c r="G15" s="37">
        <v>1</v>
      </c>
      <c r="H15" s="37"/>
      <c r="I15" s="30">
        <f t="shared" si="9"/>
        <v>34</v>
      </c>
      <c r="J15" s="31"/>
      <c r="K15" s="36">
        <v>1</v>
      </c>
      <c r="L15" s="37"/>
      <c r="M15" s="30">
        <f t="shared" si="10"/>
        <v>34</v>
      </c>
      <c r="N15" s="31"/>
      <c r="O15" s="40">
        <v>1</v>
      </c>
      <c r="P15" s="37"/>
      <c r="Q15" s="30">
        <f t="shared" si="11"/>
        <v>32</v>
      </c>
      <c r="R15" s="31"/>
      <c r="S15" s="76">
        <f t="shared" ref="S15:S16" si="16">C15+G15+K15+O15</f>
        <v>4</v>
      </c>
      <c r="T15" s="77"/>
      <c r="U15" s="77">
        <f t="shared" si="14"/>
        <v>134</v>
      </c>
      <c r="V15" s="78"/>
      <c r="W15" s="9"/>
      <c r="X15" s="9"/>
    </row>
    <row r="16" spans="1:24" ht="15" customHeight="1" x14ac:dyDescent="0.2">
      <c r="A16" s="67">
        <v>10</v>
      </c>
      <c r="B16" s="100" t="s">
        <v>71</v>
      </c>
      <c r="C16" s="36">
        <v>1</v>
      </c>
      <c r="D16" s="37"/>
      <c r="E16" s="30">
        <f t="shared" si="8"/>
        <v>34</v>
      </c>
      <c r="F16" s="31"/>
      <c r="G16" s="37">
        <v>1</v>
      </c>
      <c r="H16" s="37"/>
      <c r="I16" s="30">
        <f t="shared" si="9"/>
        <v>34</v>
      </c>
      <c r="J16" s="31"/>
      <c r="K16" s="36"/>
      <c r="L16" s="37"/>
      <c r="M16" s="30" t="str">
        <f t="shared" si="10"/>
        <v xml:space="preserve"> </v>
      </c>
      <c r="N16" s="31"/>
      <c r="O16" s="40"/>
      <c r="P16" s="37"/>
      <c r="Q16" s="30" t="str">
        <f t="shared" si="11"/>
        <v xml:space="preserve"> </v>
      </c>
      <c r="R16" s="31"/>
      <c r="S16" s="75">
        <f t="shared" si="16"/>
        <v>2</v>
      </c>
      <c r="T16" s="60"/>
      <c r="U16" s="30">
        <f t="shared" si="14"/>
        <v>68</v>
      </c>
      <c r="V16" s="61"/>
      <c r="W16" s="9"/>
      <c r="X16" s="9"/>
    </row>
    <row r="17" spans="1:24" ht="15" customHeight="1" thickBot="1" x14ac:dyDescent="0.25">
      <c r="A17" s="67">
        <v>11</v>
      </c>
      <c r="B17" s="35" t="s">
        <v>72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36">
        <v>1</v>
      </c>
      <c r="L17" s="37"/>
      <c r="M17" s="30">
        <f t="shared" si="10"/>
        <v>34</v>
      </c>
      <c r="N17" s="31"/>
      <c r="O17" s="40">
        <v>1</v>
      </c>
      <c r="P17" s="37"/>
      <c r="Q17" s="30">
        <f t="shared" si="11"/>
        <v>32</v>
      </c>
      <c r="R17" s="31"/>
      <c r="S17" s="84">
        <f>C17+G17+K17+O17</f>
        <v>2</v>
      </c>
      <c r="T17" s="62">
        <f>D17+H17+L17+P17</f>
        <v>0</v>
      </c>
      <c r="U17" s="62">
        <f>IF(S17&lt;&gt;" ", (IF(E17&lt;&gt;" ", E17, 0)+IF(I17&lt;&gt;" ", I17, 0)+IF(M17&lt;&gt;" ", M17, 0)+IF(Q17&lt;&gt;" ", Q17, 0)), " ")</f>
        <v>66</v>
      </c>
      <c r="V17" s="63">
        <f>IF(T17&lt;&gt;" ", (IF(F17&lt;&gt;" ", F17, 0)+IF(J17&lt;&gt;" ", J17, 0)+IF(N17&lt;&gt;" ", N17, 0)+IF(R17&lt;&gt;" ", R17, 0)), " ")</f>
        <v>0</v>
      </c>
      <c r="W17" s="9"/>
      <c r="X17" s="9"/>
    </row>
    <row r="18" spans="1:24" ht="15" customHeight="1" thickBot="1" x14ac:dyDescent="0.25">
      <c r="A18" s="145" t="s">
        <v>16</v>
      </c>
      <c r="B18" s="146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85" t="s">
        <v>9</v>
      </c>
      <c r="T18" s="86" t="s">
        <v>10</v>
      </c>
      <c r="U18" s="86" t="s">
        <v>9</v>
      </c>
      <c r="V18" s="87" t="s">
        <v>10</v>
      </c>
      <c r="W18" s="9"/>
      <c r="X18" s="9"/>
    </row>
    <row r="19" spans="1:24" ht="15" customHeight="1" x14ac:dyDescent="0.2">
      <c r="A19" s="67">
        <v>1</v>
      </c>
      <c r="B19" s="32" t="s">
        <v>96</v>
      </c>
      <c r="C19" s="41">
        <v>3</v>
      </c>
      <c r="D19" s="42"/>
      <c r="E19" s="27">
        <f>IF(C19&gt;0,C19*34, " ")</f>
        <v>102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IF(K19&gt;0,K19*34, " ")</f>
        <v xml:space="preserve"> </v>
      </c>
      <c r="N19" s="28" t="str">
        <f>IF(L19&gt;0,L19*34, " ")</f>
        <v xml:space="preserve"> </v>
      </c>
      <c r="O19" s="42"/>
      <c r="P19" s="42"/>
      <c r="Q19" s="27" t="str">
        <f>IF(O19&gt;0, O19*32, " ")</f>
        <v xml:space="preserve"> </v>
      </c>
      <c r="R19" s="28" t="str">
        <f>IF(P19&gt;0,P19*32, " ")</f>
        <v xml:space="preserve"> </v>
      </c>
      <c r="S19" s="76">
        <f>IF(C19+G19+K19+O19&gt;0,C19+G19+K19+O19, " ")</f>
        <v>3</v>
      </c>
      <c r="T19" s="77" t="str">
        <f>IF(D19+H19+L19+P19&gt;0, D19+H19+L19+P19, " ")</f>
        <v xml:space="preserve"> </v>
      </c>
      <c r="U19" s="77">
        <f>IF(S19&lt;&gt;" ", (IF(E19&lt;&gt;" ", E19, 0)+IF(I19&lt;&gt;" ", I19, 0)+IF(M19&lt;&gt;" ", M19, 0)+IF(Q19&lt;&gt;" ", Q19, 0)), " ")</f>
        <v>102</v>
      </c>
      <c r="V19" s="78" t="str">
        <f>IF(T19&lt;&gt;" ", (IF(F19&lt;&gt;" ", F19, 0)+IF(J19&lt;&gt;" ", J19, 0)+IF(N19&lt;&gt;" ", N19, 0)+IF(R19&lt;&gt;" ", R19, 0)), " ")</f>
        <v xml:space="preserve"> </v>
      </c>
      <c r="W19" s="9"/>
      <c r="X19" s="9"/>
    </row>
    <row r="20" spans="1:24" ht="15" customHeight="1" x14ac:dyDescent="0.2">
      <c r="A20" s="68">
        <v>2</v>
      </c>
      <c r="B20" s="35" t="s">
        <v>35</v>
      </c>
      <c r="C20" s="43">
        <v>3</v>
      </c>
      <c r="D20" s="44"/>
      <c r="E20" s="30">
        <f>IF(C20&gt;0,C20*34, " ")</f>
        <v>102</v>
      </c>
      <c r="F20" s="31" t="str">
        <f>IF(D20&gt;0,D20*34, " ")</f>
        <v xml:space="preserve"> </v>
      </c>
      <c r="G20" s="44"/>
      <c r="H20" s="44"/>
      <c r="I20" s="30" t="str">
        <f>IF(G20&gt;0,G20*34, " ")</f>
        <v xml:space="preserve"> </v>
      </c>
      <c r="J20" s="31" t="str">
        <f>IF(H20&gt;0,H20*34, " ")</f>
        <v xml:space="preserve"> </v>
      </c>
      <c r="K20" s="43"/>
      <c r="L20" s="44"/>
      <c r="M20" s="30" t="str">
        <f>IF(K20&gt;0,K20*34, " ")</f>
        <v xml:space="preserve"> </v>
      </c>
      <c r="N20" s="31" t="str">
        <f>IF(L20&gt;0,L20*34, " ")</f>
        <v xml:space="preserve"> </v>
      </c>
      <c r="O20" s="44"/>
      <c r="P20" s="44"/>
      <c r="Q20" s="30" t="str">
        <f>IF(O20&gt;0,O20*34, " ")</f>
        <v xml:space="preserve"> </v>
      </c>
      <c r="R20" s="31" t="str">
        <f>IF(P20&gt;0,P20*34, " ")</f>
        <v xml:space="preserve"> </v>
      </c>
      <c r="S20" s="75">
        <f t="shared" ref="S20:S34" si="17">IF(C20+G20+K20+O20&gt;0,C20+G20+K20+O20, " ")</f>
        <v>3</v>
      </c>
      <c r="T20" s="30" t="str">
        <f t="shared" ref="T20:T34" si="18">IF(D20+H20+L20+P20&gt;0, D20+H20+L20+P20, " ")</f>
        <v xml:space="preserve"> </v>
      </c>
      <c r="U20" s="30">
        <f t="shared" ref="U20:U34" si="19">IF(S20&lt;&gt;" ", (IF(E20&lt;&gt;" ", E20, 0)+IF(I20&lt;&gt;" ", I20, 0)+IF(M20&lt;&gt;" ", M20, 0)+IF(Q20&lt;&gt;" ", Q20, 0)), " ")</f>
        <v>102</v>
      </c>
      <c r="V20" s="31" t="str">
        <f t="shared" ref="V20:V34" si="20">IF(T20&lt;&gt;" ", (IF(F20&lt;&gt;" ", F20, 0)+IF(J20&lt;&gt;" ", J20, 0)+IF(N20&lt;&gt;" ", N20, 0)+IF(R20&lt;&gt;" ", R20, 0)), " ")</f>
        <v xml:space="preserve"> </v>
      </c>
      <c r="W20" s="9"/>
      <c r="X20" s="9"/>
    </row>
    <row r="21" spans="1:24" ht="15" customHeight="1" x14ac:dyDescent="0.2">
      <c r="A21" s="68">
        <v>3</v>
      </c>
      <c r="B21" s="35" t="s">
        <v>61</v>
      </c>
      <c r="C21" s="43">
        <v>4</v>
      </c>
      <c r="D21" s="44"/>
      <c r="E21" s="30">
        <f t="shared" ref="E21:F34" si="21">IF(C21&gt;0,C21*34, " ")</f>
        <v>136</v>
      </c>
      <c r="F21" s="31" t="str">
        <f t="shared" si="21"/>
        <v xml:space="preserve"> </v>
      </c>
      <c r="G21" s="44">
        <v>2</v>
      </c>
      <c r="H21" s="44"/>
      <c r="I21" s="30">
        <f t="shared" ref="I21:J34" si="22">IF(G21&gt;0,G21*34, " ")</f>
        <v>68</v>
      </c>
      <c r="J21" s="31" t="str">
        <f t="shared" si="22"/>
        <v xml:space="preserve"> </v>
      </c>
      <c r="K21" s="43">
        <v>2</v>
      </c>
      <c r="L21" s="44"/>
      <c r="M21" s="30">
        <f t="shared" ref="M21:N34" si="23">IF(K21&gt;0,K21*34, " ")</f>
        <v>68</v>
      </c>
      <c r="N21" s="31" t="str">
        <f t="shared" si="23"/>
        <v xml:space="preserve"> </v>
      </c>
      <c r="O21" s="44">
        <v>2</v>
      </c>
      <c r="P21" s="44"/>
      <c r="Q21" s="30">
        <f t="shared" ref="Q21:R34" si="24">IF(O21&gt;0,O21*32, " ")</f>
        <v>64</v>
      </c>
      <c r="R21" s="31" t="str">
        <f t="shared" si="24"/>
        <v xml:space="preserve"> </v>
      </c>
      <c r="S21" s="75">
        <f t="shared" si="17"/>
        <v>10</v>
      </c>
      <c r="T21" s="30" t="str">
        <f t="shared" si="18"/>
        <v xml:space="preserve"> </v>
      </c>
      <c r="U21" s="30">
        <f t="shared" si="19"/>
        <v>336</v>
      </c>
      <c r="V21" s="31" t="str">
        <f t="shared" si="20"/>
        <v xml:space="preserve"> </v>
      </c>
      <c r="W21" s="9"/>
      <c r="X21" s="9"/>
    </row>
    <row r="22" spans="1:24" ht="15" customHeight="1" x14ac:dyDescent="0.2">
      <c r="A22" s="68">
        <v>4</v>
      </c>
      <c r="B22" s="35" t="s">
        <v>62</v>
      </c>
      <c r="C22" s="43"/>
      <c r="D22" s="44"/>
      <c r="E22" s="30" t="str">
        <f t="shared" si="21"/>
        <v xml:space="preserve"> </v>
      </c>
      <c r="F22" s="31" t="str">
        <f t="shared" si="21"/>
        <v xml:space="preserve"> </v>
      </c>
      <c r="G22" s="44">
        <v>2</v>
      </c>
      <c r="H22" s="44"/>
      <c r="I22" s="30">
        <f t="shared" si="22"/>
        <v>68</v>
      </c>
      <c r="J22" s="31" t="str">
        <f t="shared" si="22"/>
        <v xml:space="preserve"> </v>
      </c>
      <c r="K22" s="43">
        <v>2</v>
      </c>
      <c r="L22" s="44"/>
      <c r="M22" s="30">
        <f t="shared" si="23"/>
        <v>68</v>
      </c>
      <c r="N22" s="31" t="str">
        <f t="shared" si="23"/>
        <v xml:space="preserve"> </v>
      </c>
      <c r="O22" s="44"/>
      <c r="P22" s="44"/>
      <c r="Q22" s="30" t="str">
        <f t="shared" si="24"/>
        <v xml:space="preserve"> </v>
      </c>
      <c r="R22" s="31" t="str">
        <f t="shared" si="24"/>
        <v xml:space="preserve"> </v>
      </c>
      <c r="S22" s="75">
        <f t="shared" si="17"/>
        <v>4</v>
      </c>
      <c r="T22" s="30" t="str">
        <f t="shared" si="18"/>
        <v xml:space="preserve"> </v>
      </c>
      <c r="U22" s="30">
        <f t="shared" si="19"/>
        <v>136</v>
      </c>
      <c r="V22" s="31" t="str">
        <f t="shared" si="20"/>
        <v xml:space="preserve"> </v>
      </c>
      <c r="W22" s="9"/>
      <c r="X22" s="9"/>
    </row>
    <row r="23" spans="1:24" ht="15" customHeight="1" x14ac:dyDescent="0.2">
      <c r="A23" s="68">
        <v>5</v>
      </c>
      <c r="B23" s="35" t="s">
        <v>37</v>
      </c>
      <c r="C23" s="43"/>
      <c r="D23" s="44"/>
      <c r="E23" s="30" t="str">
        <f t="shared" si="21"/>
        <v xml:space="preserve"> </v>
      </c>
      <c r="F23" s="31" t="str">
        <f t="shared" si="21"/>
        <v xml:space="preserve"> </v>
      </c>
      <c r="G23" s="44">
        <v>2</v>
      </c>
      <c r="H23" s="44"/>
      <c r="I23" s="30">
        <f t="shared" si="22"/>
        <v>68</v>
      </c>
      <c r="J23" s="31" t="str">
        <f t="shared" si="22"/>
        <v xml:space="preserve"> </v>
      </c>
      <c r="K23" s="43"/>
      <c r="L23" s="44"/>
      <c r="M23" s="30" t="str">
        <f t="shared" si="23"/>
        <v xml:space="preserve"> </v>
      </c>
      <c r="N23" s="31" t="str">
        <f t="shared" si="23"/>
        <v xml:space="preserve"> </v>
      </c>
      <c r="O23" s="44"/>
      <c r="P23" s="44"/>
      <c r="Q23" s="30" t="str">
        <f t="shared" si="24"/>
        <v xml:space="preserve"> </v>
      </c>
      <c r="R23" s="31" t="str">
        <f t="shared" si="24"/>
        <v xml:space="preserve"> </v>
      </c>
      <c r="S23" s="75">
        <f t="shared" si="17"/>
        <v>2</v>
      </c>
      <c r="T23" s="30" t="str">
        <f t="shared" si="18"/>
        <v xml:space="preserve"> </v>
      </c>
      <c r="U23" s="30">
        <f t="shared" si="19"/>
        <v>68</v>
      </c>
      <c r="V23" s="31" t="str">
        <f t="shared" si="20"/>
        <v xml:space="preserve"> </v>
      </c>
      <c r="W23" s="9"/>
      <c r="X23" s="9"/>
    </row>
    <row r="24" spans="1:24" ht="15" customHeight="1" x14ac:dyDescent="0.2">
      <c r="A24" s="68">
        <v>6</v>
      </c>
      <c r="B24" s="115" t="s">
        <v>94</v>
      </c>
      <c r="C24" s="43"/>
      <c r="D24" s="44"/>
      <c r="E24" s="30" t="str">
        <f t="shared" si="21"/>
        <v xml:space="preserve"> </v>
      </c>
      <c r="F24" s="31" t="str">
        <f t="shared" si="21"/>
        <v xml:space="preserve"> </v>
      </c>
      <c r="G24" s="44">
        <v>2</v>
      </c>
      <c r="H24" s="44"/>
      <c r="I24" s="30">
        <f t="shared" si="22"/>
        <v>68</v>
      </c>
      <c r="J24" s="31" t="str">
        <f t="shared" si="22"/>
        <v xml:space="preserve"> </v>
      </c>
      <c r="K24" s="43">
        <v>2</v>
      </c>
      <c r="L24" s="44"/>
      <c r="M24" s="30">
        <f t="shared" si="23"/>
        <v>68</v>
      </c>
      <c r="N24" s="31" t="str">
        <f t="shared" si="23"/>
        <v xml:space="preserve"> </v>
      </c>
      <c r="O24" s="44"/>
      <c r="P24" s="44"/>
      <c r="Q24" s="30" t="str">
        <f t="shared" si="24"/>
        <v xml:space="preserve"> </v>
      </c>
      <c r="R24" s="31" t="str">
        <f t="shared" si="24"/>
        <v xml:space="preserve"> </v>
      </c>
      <c r="S24" s="75">
        <f t="shared" si="17"/>
        <v>4</v>
      </c>
      <c r="T24" s="30" t="str">
        <f t="shared" si="18"/>
        <v xml:space="preserve"> </v>
      </c>
      <c r="U24" s="30">
        <f t="shared" si="19"/>
        <v>136</v>
      </c>
      <c r="V24" s="31" t="str">
        <f t="shared" si="20"/>
        <v xml:space="preserve"> </v>
      </c>
      <c r="W24" s="9"/>
      <c r="X24" s="9"/>
    </row>
    <row r="25" spans="1:24" ht="15" customHeight="1" x14ac:dyDescent="0.2">
      <c r="A25" s="68">
        <v>7</v>
      </c>
      <c r="B25" s="35" t="s">
        <v>38</v>
      </c>
      <c r="C25" s="43"/>
      <c r="D25" s="44"/>
      <c r="E25" s="30" t="str">
        <f t="shared" si="21"/>
        <v xml:space="preserve"> </v>
      </c>
      <c r="F25" s="31" t="str">
        <f t="shared" si="21"/>
        <v xml:space="preserve"> </v>
      </c>
      <c r="G25" s="44">
        <v>2</v>
      </c>
      <c r="H25" s="44"/>
      <c r="I25" s="30">
        <f t="shared" si="22"/>
        <v>68</v>
      </c>
      <c r="J25" s="31" t="str">
        <f t="shared" si="22"/>
        <v xml:space="preserve"> </v>
      </c>
      <c r="K25" s="43">
        <v>2</v>
      </c>
      <c r="L25" s="44"/>
      <c r="M25" s="30">
        <f t="shared" si="23"/>
        <v>68</v>
      </c>
      <c r="N25" s="31" t="str">
        <f t="shared" si="23"/>
        <v xml:space="preserve"> </v>
      </c>
      <c r="O25" s="44"/>
      <c r="P25" s="44"/>
      <c r="Q25" s="30" t="str">
        <f t="shared" si="24"/>
        <v xml:space="preserve"> </v>
      </c>
      <c r="R25" s="31" t="str">
        <f t="shared" si="24"/>
        <v xml:space="preserve"> </v>
      </c>
      <c r="S25" s="75">
        <f t="shared" si="17"/>
        <v>4</v>
      </c>
      <c r="T25" s="30" t="str">
        <f t="shared" si="18"/>
        <v xml:space="preserve"> </v>
      </c>
      <c r="U25" s="30">
        <f t="shared" si="19"/>
        <v>136</v>
      </c>
      <c r="V25" s="31" t="str">
        <f t="shared" si="20"/>
        <v xml:space="preserve"> </v>
      </c>
      <c r="W25" s="9"/>
      <c r="X25" s="9"/>
    </row>
    <row r="26" spans="1:24" ht="15" customHeight="1" x14ac:dyDescent="0.2">
      <c r="A26" s="68">
        <v>8</v>
      </c>
      <c r="B26" s="35" t="s">
        <v>63</v>
      </c>
      <c r="C26" s="43"/>
      <c r="D26" s="44"/>
      <c r="E26" s="30" t="str">
        <f>IF(C26&gt;0,C26*34, " ")</f>
        <v xml:space="preserve"> </v>
      </c>
      <c r="F26" s="31" t="str">
        <f>IF(D26&gt;0,D26*34, " ")</f>
        <v xml:space="preserve"> </v>
      </c>
      <c r="G26" s="44"/>
      <c r="H26" s="44"/>
      <c r="I26" s="30" t="str">
        <f>IF(G26&gt;0,G26*34, " ")</f>
        <v xml:space="preserve"> </v>
      </c>
      <c r="J26" s="31" t="str">
        <f>IF(H26&gt;0,H26*34, " ")</f>
        <v xml:space="preserve"> </v>
      </c>
      <c r="K26" s="43">
        <v>3</v>
      </c>
      <c r="L26" s="44"/>
      <c r="M26" s="30">
        <f>IF(K26&gt;0,K26*34, " ")</f>
        <v>102</v>
      </c>
      <c r="N26" s="31" t="str">
        <f>IF(L26&gt;0,L26*34, " ")</f>
        <v xml:space="preserve"> </v>
      </c>
      <c r="O26" s="44">
        <v>3</v>
      </c>
      <c r="P26" s="44"/>
      <c r="Q26" s="30">
        <f>IF(O26&gt;0,O26*32, " ")</f>
        <v>96</v>
      </c>
      <c r="R26" s="31" t="str">
        <f>IF(P26&gt;0,P26*32, " ")</f>
        <v xml:space="preserve"> </v>
      </c>
      <c r="S26" s="75">
        <f t="shared" si="17"/>
        <v>6</v>
      </c>
      <c r="T26" s="30" t="str">
        <f t="shared" si="18"/>
        <v xml:space="preserve"> </v>
      </c>
      <c r="U26" s="30">
        <f t="shared" si="19"/>
        <v>198</v>
      </c>
      <c r="V26" s="31" t="str">
        <f t="shared" si="20"/>
        <v xml:space="preserve"> </v>
      </c>
      <c r="W26" s="9"/>
      <c r="X26" s="9"/>
    </row>
    <row r="27" spans="1:24" ht="15" customHeight="1" x14ac:dyDescent="0.2">
      <c r="A27" s="68">
        <v>9</v>
      </c>
      <c r="B27" s="35" t="s">
        <v>39</v>
      </c>
      <c r="C27" s="43"/>
      <c r="D27" s="44"/>
      <c r="E27" s="30" t="str">
        <f t="shared" si="21"/>
        <v xml:space="preserve"> </v>
      </c>
      <c r="F27" s="31" t="str">
        <f t="shared" si="21"/>
        <v xml:space="preserve"> </v>
      </c>
      <c r="G27" s="44"/>
      <c r="H27" s="44"/>
      <c r="I27" s="30" t="str">
        <f t="shared" si="22"/>
        <v xml:space="preserve"> </v>
      </c>
      <c r="J27" s="31" t="str">
        <f t="shared" si="22"/>
        <v xml:space="preserve"> </v>
      </c>
      <c r="K27" s="43">
        <v>2</v>
      </c>
      <c r="L27" s="44"/>
      <c r="M27" s="30">
        <f t="shared" si="23"/>
        <v>68</v>
      </c>
      <c r="N27" s="31" t="str">
        <f t="shared" si="23"/>
        <v xml:space="preserve"> </v>
      </c>
      <c r="O27" s="44">
        <v>2</v>
      </c>
      <c r="P27" s="44"/>
      <c r="Q27" s="30">
        <f t="shared" si="24"/>
        <v>64</v>
      </c>
      <c r="R27" s="31" t="str">
        <f t="shared" si="24"/>
        <v xml:space="preserve"> </v>
      </c>
      <c r="S27" s="75">
        <f t="shared" si="17"/>
        <v>4</v>
      </c>
      <c r="T27" s="30" t="str">
        <f t="shared" si="18"/>
        <v xml:space="preserve"> </v>
      </c>
      <c r="U27" s="30">
        <f t="shared" si="19"/>
        <v>132</v>
      </c>
      <c r="V27" s="31" t="str">
        <f t="shared" si="20"/>
        <v xml:space="preserve"> </v>
      </c>
      <c r="W27" s="9"/>
      <c r="X27" s="9"/>
    </row>
    <row r="28" spans="1:24" ht="15" customHeight="1" x14ac:dyDescent="0.2">
      <c r="A28" s="68">
        <v>10</v>
      </c>
      <c r="B28" s="35" t="s">
        <v>33</v>
      </c>
      <c r="C28" s="43"/>
      <c r="D28" s="44"/>
      <c r="E28" s="30" t="str">
        <f>IF(C28&gt;0,C28*34, " ")</f>
        <v xml:space="preserve"> </v>
      </c>
      <c r="F28" s="31" t="str">
        <f>IF(D28&gt;0,D28*34, " ")</f>
        <v xml:space="preserve"> </v>
      </c>
      <c r="G28" s="44"/>
      <c r="H28" s="44"/>
      <c r="I28" s="30" t="str">
        <f>IF(G28&gt;0,G28*34, " ")</f>
        <v xml:space="preserve"> </v>
      </c>
      <c r="J28" s="31" t="str">
        <f>IF(H28&gt;0,H28*34, " ")</f>
        <v xml:space="preserve"> </v>
      </c>
      <c r="K28" s="43"/>
      <c r="L28" s="44"/>
      <c r="M28" s="30" t="str">
        <f>IF(K28&gt;0,K28*34, " ")</f>
        <v xml:space="preserve"> </v>
      </c>
      <c r="N28" s="31" t="str">
        <f>IF(L28&gt;0,L28*34, " ")</f>
        <v xml:space="preserve"> </v>
      </c>
      <c r="O28" s="44">
        <v>2</v>
      </c>
      <c r="P28" s="44"/>
      <c r="Q28" s="30">
        <f>IF(O28&gt;0,O28*32, " ")</f>
        <v>64</v>
      </c>
      <c r="R28" s="31" t="str">
        <f>IF(P28&gt;0,P28*32, " ")</f>
        <v xml:space="preserve"> </v>
      </c>
      <c r="S28" s="75">
        <f t="shared" si="17"/>
        <v>2</v>
      </c>
      <c r="T28" s="30" t="str">
        <f t="shared" si="18"/>
        <v xml:space="preserve"> </v>
      </c>
      <c r="U28" s="30">
        <f t="shared" si="19"/>
        <v>64</v>
      </c>
      <c r="V28" s="31" t="str">
        <f t="shared" si="20"/>
        <v xml:space="preserve"> </v>
      </c>
      <c r="W28" s="9"/>
      <c r="X28" s="9"/>
    </row>
    <row r="29" spans="1:24" ht="15" customHeight="1" x14ac:dyDescent="0.2">
      <c r="A29" s="68">
        <v>11</v>
      </c>
      <c r="B29" s="74" t="s">
        <v>48</v>
      </c>
      <c r="C29" s="47">
        <v>2</v>
      </c>
      <c r="D29" s="44"/>
      <c r="E29" s="30">
        <v>68</v>
      </c>
      <c r="F29" s="31"/>
      <c r="G29" s="44"/>
      <c r="H29" s="44"/>
      <c r="I29" s="30"/>
      <c r="J29" s="31"/>
      <c r="K29" s="43"/>
      <c r="L29" s="44"/>
      <c r="M29" s="30"/>
      <c r="N29" s="31"/>
      <c r="O29" s="44"/>
      <c r="P29" s="44"/>
      <c r="Q29" s="30"/>
      <c r="R29" s="31"/>
      <c r="S29" s="75">
        <f t="shared" si="17"/>
        <v>2</v>
      </c>
      <c r="T29" s="30" t="str">
        <f t="shared" si="18"/>
        <v xml:space="preserve"> </v>
      </c>
      <c r="U29" s="30">
        <f t="shared" si="19"/>
        <v>68</v>
      </c>
      <c r="V29" s="31" t="str">
        <f t="shared" si="20"/>
        <v xml:space="preserve"> </v>
      </c>
      <c r="W29" s="9"/>
      <c r="X29" s="9"/>
    </row>
    <row r="30" spans="1:24" ht="15" customHeight="1" x14ac:dyDescent="0.2">
      <c r="A30" s="68">
        <v>12</v>
      </c>
      <c r="B30" s="35" t="s">
        <v>97</v>
      </c>
      <c r="C30" s="43"/>
      <c r="D30" s="44"/>
      <c r="E30" s="30" t="str">
        <f t="shared" si="21"/>
        <v xml:space="preserve"> </v>
      </c>
      <c r="F30" s="31" t="str">
        <f t="shared" si="21"/>
        <v xml:space="preserve"> </v>
      </c>
      <c r="G30" s="44"/>
      <c r="H30" s="44"/>
      <c r="I30" s="30" t="str">
        <f t="shared" si="22"/>
        <v xml:space="preserve"> </v>
      </c>
      <c r="J30" s="31" t="str">
        <f t="shared" si="22"/>
        <v xml:space="preserve"> </v>
      </c>
      <c r="K30" s="43"/>
      <c r="L30" s="44"/>
      <c r="M30" s="30" t="str">
        <f t="shared" si="23"/>
        <v xml:space="preserve"> </v>
      </c>
      <c r="N30" s="31" t="str">
        <f t="shared" si="23"/>
        <v xml:space="preserve"> </v>
      </c>
      <c r="O30" s="44">
        <v>2</v>
      </c>
      <c r="P30" s="44"/>
      <c r="Q30" s="30">
        <f t="shared" si="24"/>
        <v>64</v>
      </c>
      <c r="R30" s="31" t="str">
        <f t="shared" si="24"/>
        <v xml:space="preserve"> </v>
      </c>
      <c r="S30" s="75">
        <f t="shared" si="17"/>
        <v>2</v>
      </c>
      <c r="T30" s="30" t="str">
        <f t="shared" si="18"/>
        <v xml:space="preserve"> </v>
      </c>
      <c r="U30" s="30">
        <f t="shared" si="19"/>
        <v>64</v>
      </c>
      <c r="V30" s="31" t="str">
        <f t="shared" si="20"/>
        <v xml:space="preserve"> </v>
      </c>
      <c r="W30" s="9"/>
      <c r="X30" s="9"/>
    </row>
    <row r="31" spans="1:24" ht="15" customHeight="1" x14ac:dyDescent="0.2">
      <c r="A31" s="68">
        <v>13</v>
      </c>
      <c r="B31" s="35" t="s">
        <v>46</v>
      </c>
      <c r="C31" s="43"/>
      <c r="D31" s="44"/>
      <c r="E31" s="30" t="str">
        <f t="shared" si="21"/>
        <v xml:space="preserve"> </v>
      </c>
      <c r="F31" s="31" t="str">
        <f t="shared" si="21"/>
        <v xml:space="preserve"> </v>
      </c>
      <c r="G31" s="44"/>
      <c r="H31" s="44"/>
      <c r="I31" s="30" t="str">
        <f t="shared" si="22"/>
        <v xml:space="preserve"> </v>
      </c>
      <c r="J31" s="31" t="str">
        <f t="shared" si="22"/>
        <v xml:space="preserve"> </v>
      </c>
      <c r="K31" s="43"/>
      <c r="L31" s="44"/>
      <c r="M31" s="30" t="str">
        <f t="shared" si="23"/>
        <v xml:space="preserve"> </v>
      </c>
      <c r="N31" s="31" t="str">
        <f t="shared" si="23"/>
        <v xml:space="preserve"> </v>
      </c>
      <c r="O31" s="44">
        <v>2</v>
      </c>
      <c r="P31" s="44"/>
      <c r="Q31" s="30">
        <f t="shared" si="24"/>
        <v>64</v>
      </c>
      <c r="R31" s="31" t="str">
        <f t="shared" si="24"/>
        <v xml:space="preserve"> </v>
      </c>
      <c r="S31" s="75">
        <f t="shared" si="17"/>
        <v>2</v>
      </c>
      <c r="T31" s="30" t="str">
        <f t="shared" si="18"/>
        <v xml:space="preserve"> </v>
      </c>
      <c r="U31" s="30">
        <f t="shared" si="19"/>
        <v>64</v>
      </c>
      <c r="V31" s="31" t="str">
        <f t="shared" si="20"/>
        <v xml:space="preserve"> </v>
      </c>
      <c r="W31" s="9"/>
      <c r="X31" s="9"/>
    </row>
    <row r="32" spans="1:24" ht="15" customHeight="1" x14ac:dyDescent="0.2">
      <c r="A32" s="68">
        <v>14</v>
      </c>
      <c r="B32" s="70" t="s">
        <v>32</v>
      </c>
      <c r="C32" s="43"/>
      <c r="D32" s="44"/>
      <c r="E32" s="30" t="str">
        <f t="shared" si="21"/>
        <v xml:space="preserve"> </v>
      </c>
      <c r="F32" s="31" t="str">
        <f t="shared" si="21"/>
        <v xml:space="preserve"> </v>
      </c>
      <c r="G32" s="44"/>
      <c r="H32" s="44">
        <v>5</v>
      </c>
      <c r="I32" s="30" t="str">
        <f t="shared" si="22"/>
        <v xml:space="preserve"> </v>
      </c>
      <c r="J32" s="31">
        <f t="shared" si="22"/>
        <v>170</v>
      </c>
      <c r="K32" s="43"/>
      <c r="L32" s="44">
        <v>5</v>
      </c>
      <c r="M32" s="30" t="str">
        <f t="shared" si="23"/>
        <v xml:space="preserve"> </v>
      </c>
      <c r="N32" s="31">
        <f t="shared" si="23"/>
        <v>170</v>
      </c>
      <c r="O32" s="44"/>
      <c r="P32" s="44">
        <v>5</v>
      </c>
      <c r="Q32" s="30" t="str">
        <f t="shared" si="24"/>
        <v xml:space="preserve"> </v>
      </c>
      <c r="R32" s="31">
        <f t="shared" si="24"/>
        <v>160</v>
      </c>
      <c r="S32" s="75" t="str">
        <f t="shared" si="17"/>
        <v xml:space="preserve"> </v>
      </c>
      <c r="T32" s="30">
        <f t="shared" si="18"/>
        <v>15</v>
      </c>
      <c r="U32" s="30" t="str">
        <f t="shared" si="19"/>
        <v xml:space="preserve"> </v>
      </c>
      <c r="V32" s="31">
        <f t="shared" si="20"/>
        <v>500</v>
      </c>
      <c r="W32" s="9"/>
      <c r="X32" s="9"/>
    </row>
    <row r="33" spans="1:24" ht="15" customHeight="1" x14ac:dyDescent="0.2">
      <c r="A33" s="68">
        <v>15</v>
      </c>
      <c r="B33" s="35" t="s">
        <v>25</v>
      </c>
      <c r="C33" s="43"/>
      <c r="D33" s="44"/>
      <c r="E33" s="30"/>
      <c r="F33" s="31"/>
      <c r="G33" s="47">
        <v>2</v>
      </c>
      <c r="H33" s="44"/>
      <c r="I33" s="30">
        <v>68</v>
      </c>
      <c r="J33" s="31"/>
      <c r="K33" s="43"/>
      <c r="L33" s="44"/>
      <c r="M33" s="30"/>
      <c r="N33" s="31"/>
      <c r="O33" s="47"/>
      <c r="P33" s="44"/>
      <c r="Q33" s="30"/>
      <c r="R33" s="31"/>
      <c r="S33" s="75">
        <f t="shared" si="17"/>
        <v>2</v>
      </c>
      <c r="T33" s="30" t="str">
        <f t="shared" si="18"/>
        <v xml:space="preserve"> </v>
      </c>
      <c r="U33" s="30">
        <f t="shared" si="19"/>
        <v>68</v>
      </c>
      <c r="V33" s="31" t="str">
        <f t="shared" si="20"/>
        <v xml:space="preserve"> </v>
      </c>
      <c r="W33" s="9"/>
      <c r="X33" s="9"/>
    </row>
    <row r="34" spans="1:24" ht="15" customHeight="1" x14ac:dyDescent="0.2">
      <c r="A34" s="69">
        <v>16</v>
      </c>
      <c r="B34" s="59" t="s">
        <v>24</v>
      </c>
      <c r="C34" s="45">
        <v>2</v>
      </c>
      <c r="D34" s="46"/>
      <c r="E34" s="60">
        <v>68</v>
      </c>
      <c r="F34" s="61" t="str">
        <f t="shared" si="21"/>
        <v xml:space="preserve"> </v>
      </c>
      <c r="G34" s="92"/>
      <c r="H34" s="46"/>
      <c r="I34" s="60" t="str">
        <f t="shared" si="22"/>
        <v xml:space="preserve"> </v>
      </c>
      <c r="J34" s="61" t="str">
        <f t="shared" si="22"/>
        <v xml:space="preserve"> </v>
      </c>
      <c r="K34" s="45"/>
      <c r="L34" s="46"/>
      <c r="M34" s="60" t="str">
        <f t="shared" si="23"/>
        <v xml:space="preserve"> </v>
      </c>
      <c r="N34" s="61" t="str">
        <f t="shared" si="23"/>
        <v xml:space="preserve"> </v>
      </c>
      <c r="O34" s="92"/>
      <c r="P34" s="46"/>
      <c r="Q34" s="60" t="str">
        <f t="shared" si="24"/>
        <v xml:space="preserve"> </v>
      </c>
      <c r="R34" s="61" t="str">
        <f t="shared" si="24"/>
        <v xml:space="preserve"> </v>
      </c>
      <c r="S34" s="93">
        <f t="shared" si="17"/>
        <v>2</v>
      </c>
      <c r="T34" s="60" t="str">
        <f t="shared" si="18"/>
        <v xml:space="preserve"> </v>
      </c>
      <c r="U34" s="60">
        <f t="shared" si="19"/>
        <v>68</v>
      </c>
      <c r="V34" s="61" t="str">
        <f t="shared" si="20"/>
        <v xml:space="preserve"> </v>
      </c>
      <c r="W34" s="9"/>
      <c r="X34" s="9"/>
    </row>
    <row r="35" spans="1:24" ht="15" customHeight="1" x14ac:dyDescent="0.2">
      <c r="A35" s="68"/>
      <c r="B35" s="94" t="s">
        <v>58</v>
      </c>
      <c r="C35" s="47"/>
      <c r="D35" s="44"/>
      <c r="E35" s="30"/>
      <c r="F35" s="31"/>
      <c r="G35" s="47"/>
      <c r="H35" s="44"/>
      <c r="I35" s="30"/>
      <c r="J35" s="31"/>
      <c r="K35" s="47"/>
      <c r="L35" s="44"/>
      <c r="M35" s="30"/>
      <c r="N35" s="31"/>
      <c r="O35" s="47"/>
      <c r="P35" s="44"/>
      <c r="Q35" s="30"/>
      <c r="R35" s="31"/>
      <c r="S35" s="75"/>
      <c r="T35" s="30"/>
      <c r="U35" s="30"/>
      <c r="V35" s="31"/>
      <c r="W35" s="9"/>
      <c r="X35" s="9"/>
    </row>
    <row r="36" spans="1:24" ht="15" customHeight="1" thickBot="1" x14ac:dyDescent="0.25">
      <c r="A36" s="69"/>
      <c r="B36" s="32" t="s">
        <v>85</v>
      </c>
      <c r="C36" s="92"/>
      <c r="D36" s="46"/>
      <c r="E36" s="60"/>
      <c r="F36" s="61"/>
      <c r="G36" s="92"/>
      <c r="H36" s="46"/>
      <c r="I36" s="60"/>
      <c r="J36" s="61"/>
      <c r="K36" s="92"/>
      <c r="L36" s="46"/>
      <c r="M36" s="60"/>
      <c r="N36" s="61"/>
      <c r="O36" s="92"/>
      <c r="P36" s="46"/>
      <c r="Q36" s="60"/>
      <c r="R36" s="61"/>
      <c r="S36" s="93"/>
      <c r="T36" s="60"/>
      <c r="U36" s="60"/>
      <c r="V36" s="61"/>
      <c r="W36" s="9"/>
      <c r="X36" s="9"/>
    </row>
    <row r="37" spans="1:24" ht="30.75" customHeight="1" thickBot="1" x14ac:dyDescent="0.25">
      <c r="A37" s="160" t="s">
        <v>17</v>
      </c>
      <c r="B37" s="161"/>
      <c r="C37" s="90">
        <f>SUM(C7:C15)</f>
        <v>16</v>
      </c>
      <c r="D37" s="15">
        <f t="shared" ref="D37:V37" si="25">SUM(D7:D17)</f>
        <v>2</v>
      </c>
      <c r="E37" s="102">
        <f>SUM(E7:E15)</f>
        <v>544</v>
      </c>
      <c r="F37" s="16">
        <f t="shared" si="25"/>
        <v>68</v>
      </c>
      <c r="G37" s="90">
        <f>SUM(G7:G15)</f>
        <v>14</v>
      </c>
      <c r="H37" s="15">
        <f t="shared" si="25"/>
        <v>0</v>
      </c>
      <c r="I37" s="102">
        <f>SUM(I7:I15)</f>
        <v>476</v>
      </c>
      <c r="J37" s="16">
        <f t="shared" si="25"/>
        <v>0</v>
      </c>
      <c r="K37" s="89">
        <f>SUM(K7:K15)</f>
        <v>13</v>
      </c>
      <c r="L37" s="15">
        <f t="shared" si="25"/>
        <v>0</v>
      </c>
      <c r="M37" s="102">
        <f>SUM(M7:M15)</f>
        <v>442</v>
      </c>
      <c r="N37" s="16">
        <f t="shared" si="25"/>
        <v>0</v>
      </c>
      <c r="O37" s="90">
        <f>SUM(O7:O15)</f>
        <v>11</v>
      </c>
      <c r="P37" s="15">
        <f t="shared" si="25"/>
        <v>0</v>
      </c>
      <c r="Q37" s="102">
        <f>SUM(Q7:Q15)</f>
        <v>352</v>
      </c>
      <c r="R37" s="16">
        <f t="shared" si="25"/>
        <v>0</v>
      </c>
      <c r="S37" s="90">
        <f>SUM(S7:S15)</f>
        <v>54</v>
      </c>
      <c r="T37" s="15">
        <f t="shared" si="25"/>
        <v>2</v>
      </c>
      <c r="U37" s="102">
        <f>SUM(U7:U15)</f>
        <v>1814</v>
      </c>
      <c r="V37" s="95">
        <f t="shared" si="25"/>
        <v>68</v>
      </c>
      <c r="W37" s="9"/>
      <c r="X37" s="9"/>
    </row>
    <row r="38" spans="1:24" ht="15" customHeight="1" thickBot="1" x14ac:dyDescent="0.25">
      <c r="A38" s="165" t="s">
        <v>18</v>
      </c>
      <c r="B38" s="150"/>
      <c r="C38" s="17">
        <f t="shared" ref="C38:V38" si="26">SUM(C19:C34)</f>
        <v>14</v>
      </c>
      <c r="D38" s="18">
        <f t="shared" si="26"/>
        <v>0</v>
      </c>
      <c r="E38" s="18">
        <f t="shared" si="26"/>
        <v>476</v>
      </c>
      <c r="F38" s="19">
        <f t="shared" si="26"/>
        <v>0</v>
      </c>
      <c r="G38" s="17">
        <f t="shared" si="26"/>
        <v>12</v>
      </c>
      <c r="H38" s="18">
        <f t="shared" si="26"/>
        <v>5</v>
      </c>
      <c r="I38" s="18">
        <f t="shared" si="26"/>
        <v>408</v>
      </c>
      <c r="J38" s="19">
        <f t="shared" si="26"/>
        <v>170</v>
      </c>
      <c r="K38" s="17">
        <f t="shared" si="26"/>
        <v>13</v>
      </c>
      <c r="L38" s="18">
        <f t="shared" si="26"/>
        <v>5</v>
      </c>
      <c r="M38" s="18">
        <f t="shared" si="26"/>
        <v>442</v>
      </c>
      <c r="N38" s="19">
        <f t="shared" si="26"/>
        <v>170</v>
      </c>
      <c r="O38" s="17">
        <f t="shared" si="26"/>
        <v>13</v>
      </c>
      <c r="P38" s="18">
        <f t="shared" si="26"/>
        <v>5</v>
      </c>
      <c r="Q38" s="18">
        <f t="shared" si="26"/>
        <v>416</v>
      </c>
      <c r="R38" s="19">
        <f t="shared" si="26"/>
        <v>160</v>
      </c>
      <c r="S38" s="17">
        <f t="shared" si="26"/>
        <v>52</v>
      </c>
      <c r="T38" s="18">
        <f t="shared" si="26"/>
        <v>15</v>
      </c>
      <c r="U38" s="18">
        <f t="shared" si="26"/>
        <v>1742</v>
      </c>
      <c r="V38" s="96">
        <f t="shared" si="26"/>
        <v>500</v>
      </c>
      <c r="W38" s="20"/>
      <c r="X38" s="20"/>
    </row>
    <row r="39" spans="1:24" ht="15" customHeight="1" thickTop="1" thickBot="1" x14ac:dyDescent="0.25">
      <c r="A39" s="162" t="s">
        <v>19</v>
      </c>
      <c r="B39" s="152"/>
      <c r="C39" s="21">
        <f>C37+C38</f>
        <v>30</v>
      </c>
      <c r="D39" s="22">
        <f t="shared" ref="D39:V39" si="27">D37+D38</f>
        <v>2</v>
      </c>
      <c r="E39" s="22">
        <f t="shared" si="27"/>
        <v>1020</v>
      </c>
      <c r="F39" s="23">
        <f t="shared" si="27"/>
        <v>68</v>
      </c>
      <c r="G39" s="21">
        <f t="shared" si="27"/>
        <v>26</v>
      </c>
      <c r="H39" s="22">
        <f t="shared" si="27"/>
        <v>5</v>
      </c>
      <c r="I39" s="22">
        <f t="shared" si="27"/>
        <v>884</v>
      </c>
      <c r="J39" s="23">
        <f t="shared" si="27"/>
        <v>170</v>
      </c>
      <c r="K39" s="21">
        <f t="shared" si="27"/>
        <v>26</v>
      </c>
      <c r="L39" s="22">
        <f t="shared" si="27"/>
        <v>5</v>
      </c>
      <c r="M39" s="22">
        <f t="shared" si="27"/>
        <v>884</v>
      </c>
      <c r="N39" s="23">
        <f t="shared" si="27"/>
        <v>170</v>
      </c>
      <c r="O39" s="21">
        <f t="shared" si="27"/>
        <v>24</v>
      </c>
      <c r="P39" s="22">
        <f t="shared" si="27"/>
        <v>5</v>
      </c>
      <c r="Q39" s="22">
        <f t="shared" si="27"/>
        <v>768</v>
      </c>
      <c r="R39" s="23">
        <f t="shared" si="27"/>
        <v>160</v>
      </c>
      <c r="S39" s="21">
        <f t="shared" si="27"/>
        <v>106</v>
      </c>
      <c r="T39" s="22">
        <f t="shared" si="27"/>
        <v>17</v>
      </c>
      <c r="U39" s="22">
        <f t="shared" si="27"/>
        <v>3556</v>
      </c>
      <c r="V39" s="97">
        <f t="shared" si="27"/>
        <v>568</v>
      </c>
      <c r="W39" s="24"/>
      <c r="X39" s="24"/>
    </row>
    <row r="40" spans="1:24" ht="15" customHeight="1" thickTop="1" thickBot="1" x14ac:dyDescent="0.25">
      <c r="A40" s="163"/>
      <c r="B40" s="164"/>
      <c r="C40" s="158">
        <f>C39+D39</f>
        <v>32</v>
      </c>
      <c r="D40" s="159"/>
      <c r="E40" s="155">
        <f>E39+F39</f>
        <v>1088</v>
      </c>
      <c r="F40" s="156"/>
      <c r="G40" s="158">
        <f>G39+H39</f>
        <v>31</v>
      </c>
      <c r="H40" s="159"/>
      <c r="I40" s="155">
        <f>I39+J39</f>
        <v>1054</v>
      </c>
      <c r="J40" s="156"/>
      <c r="K40" s="158">
        <f>K39+L39</f>
        <v>31</v>
      </c>
      <c r="L40" s="159"/>
      <c r="M40" s="155">
        <f>M39+N39</f>
        <v>1054</v>
      </c>
      <c r="N40" s="156"/>
      <c r="O40" s="158">
        <f>O39+P39</f>
        <v>29</v>
      </c>
      <c r="P40" s="159"/>
      <c r="Q40" s="155">
        <f>Q39+R39</f>
        <v>928</v>
      </c>
      <c r="R40" s="156"/>
      <c r="S40" s="158">
        <f>S39+T39</f>
        <v>123</v>
      </c>
      <c r="T40" s="159"/>
      <c r="U40" s="155">
        <f>U39+V39</f>
        <v>4124</v>
      </c>
      <c r="V40" s="157"/>
      <c r="W40" s="24"/>
      <c r="X40" s="24"/>
    </row>
    <row r="41" spans="1:24" ht="15" customHeight="1" x14ac:dyDescent="0.2">
      <c r="A41" s="25"/>
      <c r="B41" s="57"/>
      <c r="C41" s="26"/>
      <c r="D41" s="26"/>
      <c r="E41" s="26"/>
      <c r="F41" s="26"/>
      <c r="G41" s="26"/>
      <c r="H41" s="26"/>
      <c r="I41" s="26"/>
      <c r="J41" s="58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29.85" customHeight="1" x14ac:dyDescent="0.2">
      <c r="B42" s="118" t="s">
        <v>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4" ht="15" customHeight="1" x14ac:dyDescent="0.2">
      <c r="B43" s="57" t="s">
        <v>51</v>
      </c>
    </row>
    <row r="44" spans="1:24" ht="15" customHeight="1" x14ac:dyDescent="0.2">
      <c r="B44" s="57" t="s">
        <v>52</v>
      </c>
    </row>
    <row r="45" spans="1:24" ht="15" customHeight="1" x14ac:dyDescent="0.2">
      <c r="B45" s="58" t="s">
        <v>89</v>
      </c>
    </row>
    <row r="46" spans="1:24" ht="15" customHeight="1" x14ac:dyDescent="0.2"/>
    <row r="47" spans="1:24" ht="15" customHeight="1" x14ac:dyDescent="0.2"/>
    <row r="48" spans="1:24" ht="15" customHeight="1" x14ac:dyDescent="0.2"/>
    <row r="49" ht="15" customHeight="1" x14ac:dyDescent="0.2"/>
  </sheetData>
  <mergeCells count="34">
    <mergeCell ref="A6:B6"/>
    <mergeCell ref="A18:B18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7:B37"/>
    <mergeCell ref="A39:B40"/>
    <mergeCell ref="C40:D40"/>
    <mergeCell ref="E40:F40"/>
    <mergeCell ref="G40:H40"/>
    <mergeCell ref="A38:B38"/>
    <mergeCell ref="B42:V42"/>
    <mergeCell ref="I40:J40"/>
    <mergeCell ref="U40:V40"/>
    <mergeCell ref="K40:L40"/>
    <mergeCell ref="M40:N40"/>
    <mergeCell ref="O40:P40"/>
    <mergeCell ref="Q40:R40"/>
    <mergeCell ref="S40:T40"/>
  </mergeCells>
  <phoneticPr fontId="0" type="noConversion"/>
  <printOptions horizontalCentered="1" verticalCentered="1"/>
  <pageMargins left="0.2" right="0.2" top="0.2" bottom="0.2" header="0" footer="0"/>
  <pageSetup scale="79" orientation="landscape" horizontalDpi="300" verticalDpi="300" r:id="rId1"/>
  <headerFooter alignWithMargins="0"/>
  <ignoredErrors>
    <ignoredError sqref="R8 R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5703125" style="1" customWidth="1"/>
    <col min="2" max="2" width="40.5703125" style="1" customWidth="1"/>
    <col min="3" max="19" width="6.7109375" style="1" customWidth="1"/>
    <col min="20" max="20" width="6.7109375" style="2" customWidth="1"/>
    <col min="21" max="21" width="6.7109375" style="1" customWidth="1"/>
    <col min="22" max="22" width="6.7109375" style="2" customWidth="1"/>
    <col min="23" max="24" width="9.140625" style="2"/>
    <col min="25" max="16384" width="9.140625" style="1"/>
  </cols>
  <sheetData>
    <row r="1" spans="1:24" x14ac:dyDescent="0.2">
      <c r="A1" s="123" t="s">
        <v>22</v>
      </c>
      <c r="B1" s="124"/>
      <c r="C1" s="124"/>
      <c r="D1" s="124"/>
      <c r="E1" s="124"/>
      <c r="F1" s="124"/>
      <c r="G1" s="124"/>
      <c r="W1" s="1"/>
      <c r="X1" s="1"/>
    </row>
    <row r="2" spans="1:24" x14ac:dyDescent="0.2">
      <c r="A2" s="125" t="s">
        <v>64</v>
      </c>
      <c r="B2" s="126"/>
      <c r="C2" s="126"/>
      <c r="D2" s="126"/>
      <c r="E2" s="126"/>
      <c r="F2" s="126"/>
      <c r="G2" s="126"/>
      <c r="W2" s="1"/>
      <c r="X2" s="1"/>
    </row>
    <row r="3" spans="1:24" ht="13.5" thickBot="1" x14ac:dyDescent="0.25">
      <c r="A3" s="65"/>
      <c r="B3" s="104"/>
      <c r="W3" s="1"/>
      <c r="X3" s="1"/>
    </row>
    <row r="4" spans="1:24" ht="13.5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34" t="s">
        <v>4</v>
      </c>
      <c r="P4" s="132"/>
      <c r="Q4" s="132"/>
      <c r="R4" s="132"/>
      <c r="S4" s="141" t="s">
        <v>5</v>
      </c>
      <c r="T4" s="142"/>
      <c r="U4" s="142"/>
      <c r="V4" s="143"/>
      <c r="W4" s="1"/>
      <c r="X4" s="1"/>
    </row>
    <row r="5" spans="1:24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44" t="s">
        <v>6</v>
      </c>
      <c r="P5" s="136"/>
      <c r="Q5" s="137" t="s">
        <v>7</v>
      </c>
      <c r="R5" s="144"/>
      <c r="S5" s="135" t="s">
        <v>6</v>
      </c>
      <c r="T5" s="136"/>
      <c r="U5" s="137" t="s">
        <v>7</v>
      </c>
      <c r="V5" s="138"/>
      <c r="W5" s="1"/>
      <c r="X5" s="1"/>
    </row>
    <row r="6" spans="1:24" ht="13.5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9" t="s">
        <v>9</v>
      </c>
      <c r="T6" s="108" t="s">
        <v>10</v>
      </c>
      <c r="U6" s="108" t="s">
        <v>9</v>
      </c>
      <c r="V6" s="81" t="s">
        <v>10</v>
      </c>
      <c r="W6" s="1"/>
      <c r="X6" s="1"/>
    </row>
    <row r="7" spans="1:24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76">
        <f t="shared" ref="S7:S12" si="0">IF(C7+G7+K7+O7&gt;0,C7+G7+K7+O7, " ")</f>
        <v>12</v>
      </c>
      <c r="T7" s="77" t="str">
        <f>IF(D7+H7+L7+P7&gt;0, D7+H7+L7+P7, " ")</f>
        <v xml:space="preserve"> </v>
      </c>
      <c r="U7" s="77">
        <f>IF(S7&lt;&gt;" ", (IF(E7&lt;&gt;" ", E7, 0)+IF(I7&lt;&gt;" ", I7, 0)+IF(M7&lt;&gt;" ", M7, 0)+IF(Q7&lt;&gt;" ", Q7, 0)), " ")</f>
        <v>402</v>
      </c>
      <c r="V7" s="78" t="str">
        <f>IF(T7&lt;&gt;" ", (IF(F7&lt;&gt;" ", F7, 0)+IF(J7&lt;&gt;" ", J7, 0)+IF(N7&lt;&gt;" ", N7, 0)+IF(R7&lt;&gt;" ", R7, 0)), " ")</f>
        <v xml:space="preserve"> </v>
      </c>
      <c r="W7" s="1"/>
      <c r="X7" s="1"/>
    </row>
    <row r="8" spans="1:24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IF(K8&gt;0,K8*34, " ")</f>
        <v>68</v>
      </c>
      <c r="N8" s="31" t="str">
        <f>IF(L8&gt;0,L8*34, " ")</f>
        <v xml:space="preserve"> </v>
      </c>
      <c r="O8" s="40">
        <v>2</v>
      </c>
      <c r="P8" s="37"/>
      <c r="Q8" s="30">
        <f>IF(O8&gt;0,O8*32, " ")</f>
        <v>64</v>
      </c>
      <c r="R8" s="31" t="str">
        <f>IF(P8&gt;0,P8*34, " ")</f>
        <v xml:space="preserve"> </v>
      </c>
      <c r="S8" s="75">
        <f t="shared" si="0"/>
        <v>8</v>
      </c>
      <c r="T8" s="30" t="str">
        <f t="shared" ref="T8:T13" si="1">IF(D8+H8+L8+P8&gt;0, D8+H8+L8+P8, " ")</f>
        <v xml:space="preserve"> </v>
      </c>
      <c r="U8" s="30">
        <f t="shared" ref="U8:V13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1"/>
      <c r="X8" s="1"/>
    </row>
    <row r="9" spans="1:24" x14ac:dyDescent="0.2">
      <c r="A9" s="67">
        <v>3</v>
      </c>
      <c r="B9" s="35" t="s">
        <v>14</v>
      </c>
      <c r="C9" s="36">
        <v>2</v>
      </c>
      <c r="D9" s="37"/>
      <c r="E9" s="30">
        <f t="shared" ref="E9:F13" si="3">IF(C9&gt;0,C9*34, " ")</f>
        <v>68</v>
      </c>
      <c r="F9" s="31" t="str">
        <f t="shared" si="3"/>
        <v xml:space="preserve"> </v>
      </c>
      <c r="G9" s="37">
        <v>2</v>
      </c>
      <c r="H9" s="37"/>
      <c r="I9" s="30">
        <f t="shared" ref="I9:J13" si="4">IF(G9&gt;0,G9*34, " ")</f>
        <v>68</v>
      </c>
      <c r="J9" s="31" t="str">
        <f t="shared" si="4"/>
        <v xml:space="preserve"> </v>
      </c>
      <c r="K9" s="36">
        <v>2</v>
      </c>
      <c r="L9" s="37"/>
      <c r="M9" s="30">
        <f t="shared" ref="M9:N13" si="5">IF(K9&gt;0,K9*34, " ")</f>
        <v>68</v>
      </c>
      <c r="N9" s="31" t="str">
        <f t="shared" si="5"/>
        <v xml:space="preserve"> </v>
      </c>
      <c r="O9" s="40">
        <v>2</v>
      </c>
      <c r="P9" s="37"/>
      <c r="Q9" s="30">
        <f t="shared" ref="Q9:R13" si="6">IF(O9&gt;0,O9*32, " ")</f>
        <v>64</v>
      </c>
      <c r="R9" s="31" t="str">
        <f t="shared" si="6"/>
        <v xml:space="preserve"> </v>
      </c>
      <c r="S9" s="75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1"/>
      <c r="X9" s="1"/>
    </row>
    <row r="10" spans="1:24" x14ac:dyDescent="0.2">
      <c r="A10" s="67">
        <v>4</v>
      </c>
      <c r="B10" s="38" t="s">
        <v>54</v>
      </c>
      <c r="C10" s="36">
        <v>4</v>
      </c>
      <c r="D10" s="37"/>
      <c r="E10" s="30">
        <f t="shared" si="3"/>
        <v>136</v>
      </c>
      <c r="F10" s="31" t="str">
        <f t="shared" si="3"/>
        <v xml:space="preserve"> </v>
      </c>
      <c r="G10" s="37">
        <v>4</v>
      </c>
      <c r="H10" s="37"/>
      <c r="I10" s="30">
        <f t="shared" si="4"/>
        <v>136</v>
      </c>
      <c r="J10" s="31" t="str">
        <f t="shared" si="4"/>
        <v xml:space="preserve"> </v>
      </c>
      <c r="K10" s="36">
        <v>3</v>
      </c>
      <c r="L10" s="37"/>
      <c r="M10" s="30">
        <f t="shared" si="5"/>
        <v>102</v>
      </c>
      <c r="N10" s="31" t="str">
        <f t="shared" si="5"/>
        <v xml:space="preserve"> </v>
      </c>
      <c r="O10" s="40">
        <v>3</v>
      </c>
      <c r="P10" s="37"/>
      <c r="Q10" s="30">
        <f t="shared" si="6"/>
        <v>96</v>
      </c>
      <c r="R10" s="31" t="str">
        <f t="shared" si="6"/>
        <v xml:space="preserve"> </v>
      </c>
      <c r="S10" s="75">
        <f t="shared" si="0"/>
        <v>14</v>
      </c>
      <c r="T10" s="30" t="str">
        <f t="shared" si="1"/>
        <v xml:space="preserve"> </v>
      </c>
      <c r="U10" s="30">
        <f t="shared" si="2"/>
        <v>470</v>
      </c>
      <c r="V10" s="31" t="str">
        <f t="shared" si="2"/>
        <v xml:space="preserve"> </v>
      </c>
      <c r="W10" s="1"/>
      <c r="X10" s="1"/>
    </row>
    <row r="11" spans="1:24" x14ac:dyDescent="0.2">
      <c r="A11" s="67">
        <v>5</v>
      </c>
      <c r="B11" s="38" t="s">
        <v>20</v>
      </c>
      <c r="C11" s="36"/>
      <c r="D11" s="37">
        <v>2</v>
      </c>
      <c r="E11" s="30" t="str">
        <f t="shared" si="3"/>
        <v xml:space="preserve"> </v>
      </c>
      <c r="F11" s="31">
        <f t="shared" si="3"/>
        <v>68</v>
      </c>
      <c r="G11" s="37"/>
      <c r="H11" s="37"/>
      <c r="I11" s="30" t="str">
        <f t="shared" si="4"/>
        <v xml:space="preserve"> </v>
      </c>
      <c r="J11" s="31" t="str">
        <f t="shared" si="4"/>
        <v xml:space="preserve"> </v>
      </c>
      <c r="K11" s="36"/>
      <c r="L11" s="37"/>
      <c r="M11" s="30" t="str">
        <f t="shared" si="5"/>
        <v xml:space="preserve"> </v>
      </c>
      <c r="N11" s="31" t="str">
        <f t="shared" si="5"/>
        <v xml:space="preserve"> </v>
      </c>
      <c r="O11" s="40"/>
      <c r="P11" s="37"/>
      <c r="Q11" s="30" t="str">
        <f t="shared" si="6"/>
        <v xml:space="preserve"> </v>
      </c>
      <c r="R11" s="31" t="str">
        <f t="shared" si="6"/>
        <v xml:space="preserve"> </v>
      </c>
      <c r="S11" s="75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1"/>
      <c r="X11" s="1"/>
    </row>
    <row r="12" spans="1:24" x14ac:dyDescent="0.2">
      <c r="A12" s="67">
        <v>6</v>
      </c>
      <c r="B12" s="35" t="s">
        <v>13</v>
      </c>
      <c r="C12" s="36">
        <v>2</v>
      </c>
      <c r="D12" s="37"/>
      <c r="E12" s="30">
        <f t="shared" si="3"/>
        <v>68</v>
      </c>
      <c r="F12" s="31" t="str">
        <f t="shared" si="3"/>
        <v xml:space="preserve"> </v>
      </c>
      <c r="G12" s="37"/>
      <c r="H12" s="37"/>
      <c r="I12" s="30" t="str">
        <f t="shared" si="4"/>
        <v xml:space="preserve"> </v>
      </c>
      <c r="J12" s="31" t="str">
        <f t="shared" si="4"/>
        <v xml:space="preserve"> </v>
      </c>
      <c r="K12" s="36"/>
      <c r="L12" s="37"/>
      <c r="M12" s="30" t="str">
        <f t="shared" si="5"/>
        <v xml:space="preserve"> </v>
      </c>
      <c r="N12" s="31" t="str">
        <f t="shared" si="5"/>
        <v xml:space="preserve"> </v>
      </c>
      <c r="O12" s="40"/>
      <c r="P12" s="37"/>
      <c r="Q12" s="30" t="str">
        <f t="shared" si="6"/>
        <v xml:space="preserve"> </v>
      </c>
      <c r="R12" s="31" t="str">
        <f t="shared" si="6"/>
        <v xml:space="preserve"> </v>
      </c>
      <c r="S12" s="75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1"/>
      <c r="X12" s="1"/>
    </row>
    <row r="13" spans="1:24" x14ac:dyDescent="0.2">
      <c r="A13" s="67">
        <v>7</v>
      </c>
      <c r="B13" s="35" t="s">
        <v>69</v>
      </c>
      <c r="C13" s="36"/>
      <c r="D13" s="37"/>
      <c r="E13" s="30" t="str">
        <f t="shared" si="3"/>
        <v xml:space="preserve"> </v>
      </c>
      <c r="F13" s="31" t="str">
        <f t="shared" si="3"/>
        <v xml:space="preserve"> </v>
      </c>
      <c r="G13" s="37"/>
      <c r="H13" s="37"/>
      <c r="I13" s="30" t="str">
        <f t="shared" si="4"/>
        <v xml:space="preserve"> </v>
      </c>
      <c r="J13" s="31" t="str">
        <f t="shared" si="4"/>
        <v xml:space="preserve"> </v>
      </c>
      <c r="K13" s="36">
        <v>2</v>
      </c>
      <c r="L13" s="37"/>
      <c r="M13" s="30">
        <f t="shared" si="5"/>
        <v>68</v>
      </c>
      <c r="N13" s="31" t="str">
        <f t="shared" si="5"/>
        <v xml:space="preserve"> </v>
      </c>
      <c r="O13" s="40"/>
      <c r="P13" s="37"/>
      <c r="Q13" s="30" t="str">
        <f t="shared" si="6"/>
        <v xml:space="preserve"> </v>
      </c>
      <c r="R13" s="31" t="str">
        <f t="shared" si="6"/>
        <v xml:space="preserve"> </v>
      </c>
      <c r="S13" s="75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1"/>
      <c r="X13" s="1"/>
    </row>
    <row r="14" spans="1:24" x14ac:dyDescent="0.2">
      <c r="A14" s="67">
        <v>8</v>
      </c>
      <c r="B14" s="35" t="s">
        <v>23</v>
      </c>
      <c r="C14" s="36">
        <v>2</v>
      </c>
      <c r="D14" s="37"/>
      <c r="E14" s="30">
        <f>IF(C14&gt;0,C14*34, " ")</f>
        <v>68</v>
      </c>
      <c r="F14" s="31" t="str">
        <f>IF(D14&gt;0,D14*34, " ")</f>
        <v xml:space="preserve"> </v>
      </c>
      <c r="G14" s="37">
        <v>2</v>
      </c>
      <c r="H14" s="37"/>
      <c r="I14" s="30">
        <f>IF(G14&gt;0,G14*34, " ")</f>
        <v>68</v>
      </c>
      <c r="J14" s="31" t="str">
        <f>IF(H14&gt;0,H14*34, " ")</f>
        <v xml:space="preserve"> </v>
      </c>
      <c r="K14" s="36"/>
      <c r="L14" s="37"/>
      <c r="M14" s="30" t="str">
        <f>IF(K14&gt;0,K14*34, " ")</f>
        <v xml:space="preserve"> </v>
      </c>
      <c r="N14" s="31" t="str">
        <f>IF(L14&gt;0,L14*34, " ")</f>
        <v xml:space="preserve"> </v>
      </c>
      <c r="O14" s="40"/>
      <c r="P14" s="37"/>
      <c r="Q14" s="30" t="str">
        <f>IF(O14&gt;0,O14*32, " ")</f>
        <v xml:space="preserve"> </v>
      </c>
      <c r="R14" s="31" t="str">
        <f>IF(P14&gt;0,P14*32, " ")</f>
        <v xml:space="preserve"> </v>
      </c>
      <c r="S14" s="29">
        <f>IF(C14+G14+K14+O14&gt;0,C14+G14+K14+O14, " ")</f>
        <v>4</v>
      </c>
      <c r="T14" s="30" t="str">
        <f>IF(D14+H14+L14+P14&gt;0, D14+H14+L14+P14, " ")</f>
        <v xml:space="preserve"> </v>
      </c>
      <c r="U14" s="30">
        <f>IF(S14&lt;&gt;" ", (IF(E14&lt;&gt;" ", E14, 0)+IF(I14&lt;&gt;" ", I14, 0)+IF(M14&lt;&gt;" ", M14, 0)+IF(Q14&lt;&gt;" ", Q14, 0)), " ")</f>
        <v>136</v>
      </c>
      <c r="V14" s="31" t="str">
        <f>IF(T14&lt;&gt;" ", (IF(F14&lt;&gt;" ", F14, 0)+IF(J14&lt;&gt;" ", J14, 0)+IF(N14&lt;&gt;" ", N14, 0)+IF(R14&lt;&gt;" ", R14, 0)), " ")</f>
        <v xml:space="preserve"> </v>
      </c>
      <c r="W14" s="1"/>
      <c r="X14" s="1"/>
    </row>
    <row r="15" spans="1:24" x14ac:dyDescent="0.2">
      <c r="A15" s="67">
        <v>9</v>
      </c>
      <c r="B15" s="99" t="s">
        <v>70</v>
      </c>
      <c r="C15" s="36">
        <v>1</v>
      </c>
      <c r="D15" s="37"/>
      <c r="E15" s="30">
        <f>IF(C15&gt;0,C15*34, " ")</f>
        <v>34</v>
      </c>
      <c r="F15" s="31"/>
      <c r="G15" s="37">
        <v>1</v>
      </c>
      <c r="H15" s="37"/>
      <c r="I15" s="30">
        <f>IF(G15&gt;0,G15*34, " ")</f>
        <v>34</v>
      </c>
      <c r="J15" s="31"/>
      <c r="K15" s="36">
        <v>1</v>
      </c>
      <c r="L15" s="37"/>
      <c r="M15" s="30">
        <f>IF(K15&gt;0,K15*34, " ")</f>
        <v>34</v>
      </c>
      <c r="N15" s="31"/>
      <c r="O15" s="40">
        <v>1</v>
      </c>
      <c r="P15" s="37"/>
      <c r="Q15" s="30">
        <f>IF(O15&gt;0,O15*32, " ")</f>
        <v>32</v>
      </c>
      <c r="R15" s="31"/>
      <c r="S15" s="76">
        <f>C15+G15+K15+O15</f>
        <v>4</v>
      </c>
      <c r="T15" s="77"/>
      <c r="U15" s="77">
        <f>IF(S15&lt;&gt;" ", (IF(E15&lt;&gt;" ", E15, 0)+IF(I15&lt;&gt;" ", I15, 0)+IF(M15&lt;&gt;" ", M15, 0)+IF(Q15&lt;&gt;" ", Q15, 0)), " ")</f>
        <v>134</v>
      </c>
      <c r="V15" s="78"/>
      <c r="W15" s="1"/>
      <c r="X15" s="1"/>
    </row>
    <row r="16" spans="1:24" x14ac:dyDescent="0.2">
      <c r="A16" s="67">
        <v>10</v>
      </c>
      <c r="B16" s="100" t="s">
        <v>71</v>
      </c>
      <c r="C16" s="36">
        <v>1</v>
      </c>
      <c r="D16" s="37"/>
      <c r="E16" s="30">
        <f>IF(C16&gt;0,C16*34, " ")</f>
        <v>34</v>
      </c>
      <c r="F16" s="31"/>
      <c r="G16" s="37">
        <v>1</v>
      </c>
      <c r="H16" s="37"/>
      <c r="I16" s="30">
        <f>IF(G16&gt;0,G16*34, " ")</f>
        <v>34</v>
      </c>
      <c r="J16" s="31"/>
      <c r="K16" s="36"/>
      <c r="L16" s="37"/>
      <c r="M16" s="30" t="str">
        <f>IF(K16&gt;0,K16*34, " ")</f>
        <v xml:space="preserve"> </v>
      </c>
      <c r="N16" s="31"/>
      <c r="O16" s="40"/>
      <c r="P16" s="37"/>
      <c r="Q16" s="30" t="str">
        <f>IF(O16&gt;0,O16*32, " ")</f>
        <v xml:space="preserve"> </v>
      </c>
      <c r="R16" s="31"/>
      <c r="S16" s="75">
        <f>C16+G16+K16+O16</f>
        <v>2</v>
      </c>
      <c r="T16" s="60"/>
      <c r="U16" s="30">
        <f>IF(S16&lt;&gt;" ", (IF(E16&lt;&gt;" ", E16, 0)+IF(I16&lt;&gt;" ", I16, 0)+IF(M16&lt;&gt;" ", M16, 0)+IF(Q16&lt;&gt;" ", Q16, 0)), " ")</f>
        <v>68</v>
      </c>
      <c r="V16" s="61"/>
      <c r="W16" s="1"/>
      <c r="X16" s="1"/>
    </row>
    <row r="17" spans="1:24" ht="13.5" thickBot="1" x14ac:dyDescent="0.25">
      <c r="A17" s="67">
        <v>11</v>
      </c>
      <c r="B17" s="35" t="s">
        <v>72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36">
        <v>1</v>
      </c>
      <c r="L17" s="37"/>
      <c r="M17" s="30">
        <f>IF(K17&gt;0,K17*34, " ")</f>
        <v>34</v>
      </c>
      <c r="N17" s="31"/>
      <c r="O17" s="40">
        <v>1</v>
      </c>
      <c r="P17" s="37"/>
      <c r="Q17" s="30">
        <f>IF(O17&gt;0,O17*32, " ")</f>
        <v>32</v>
      </c>
      <c r="R17" s="31"/>
      <c r="S17" s="84">
        <f>C17+G17+K17+O17</f>
        <v>2</v>
      </c>
      <c r="T17" s="62">
        <f>D17+H17+L17+P17</f>
        <v>0</v>
      </c>
      <c r="U17" s="62">
        <f>IF(S17&lt;&gt;" ", (IF(E17&lt;&gt;" ", E17, 0)+IF(I17&lt;&gt;" ", I17, 0)+IF(M17&lt;&gt;" ", M17, 0)+IF(Q17&lt;&gt;" ", Q17, 0)), " ")</f>
        <v>66</v>
      </c>
      <c r="V17" s="63">
        <f>IF(T17&lt;&gt;" ", (IF(F17&lt;&gt;" ", F17, 0)+IF(J17&lt;&gt;" ", J17, 0)+IF(N17&lt;&gt;" ", N17, 0)+IF(R17&lt;&gt;" ", R17, 0)), " ")</f>
        <v>0</v>
      </c>
      <c r="W17" s="1"/>
      <c r="X17" s="1"/>
    </row>
    <row r="18" spans="1:24" ht="13.5" thickBot="1" x14ac:dyDescent="0.25">
      <c r="A18" s="145" t="s">
        <v>16</v>
      </c>
      <c r="B18" s="146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10" t="s">
        <v>9</v>
      </c>
      <c r="T18" s="11" t="s">
        <v>10</v>
      </c>
      <c r="U18" s="11" t="s">
        <v>9</v>
      </c>
      <c r="V18" s="12" t="s">
        <v>10</v>
      </c>
      <c r="W18" s="1"/>
      <c r="X18" s="1"/>
    </row>
    <row r="19" spans="1:24" x14ac:dyDescent="0.2">
      <c r="A19" s="67">
        <v>1</v>
      </c>
      <c r="B19" s="32" t="s">
        <v>76</v>
      </c>
      <c r="C19" s="51">
        <v>2</v>
      </c>
      <c r="D19" s="52"/>
      <c r="E19" s="27">
        <f t="shared" ref="E19:F32" si="7">IF(C19&gt;0,C19*34, " ")</f>
        <v>68</v>
      </c>
      <c r="F19" s="28" t="str">
        <f t="shared" si="7"/>
        <v xml:space="preserve"> </v>
      </c>
      <c r="G19" s="52"/>
      <c r="H19" s="52"/>
      <c r="I19" s="27"/>
      <c r="J19" s="28"/>
      <c r="K19" s="72"/>
      <c r="L19" s="73"/>
      <c r="M19" s="27"/>
      <c r="N19" s="28" t="str">
        <f t="shared" ref="M19:N32" si="8">IF(L19&gt;0,L19*34, " ")</f>
        <v xml:space="preserve"> </v>
      </c>
      <c r="O19" s="52"/>
      <c r="P19" s="52"/>
      <c r="Q19" s="27" t="str">
        <f>IF(O19&gt;0, O19*32, " ")</f>
        <v xml:space="preserve"> </v>
      </c>
      <c r="R19" s="28" t="str">
        <f>IF(P19&gt;0,P19*32, " ")</f>
        <v xml:space="preserve"> </v>
      </c>
      <c r="S19" s="76">
        <f>IF(C19+G19+K19+O19&gt;0,C19+G19+K19+O19, " ")</f>
        <v>2</v>
      </c>
      <c r="T19" s="77" t="str">
        <f>IF(D19+H19+L19+P19&gt;0, D19+H19+L19+P19, " ")</f>
        <v xml:space="preserve"> </v>
      </c>
      <c r="U19" s="77">
        <f>IF(S19&lt;&gt;" ", (IF(E19&lt;&gt;" ", E19, 0)+IF(I19&lt;&gt;" ", I19, 0)+IF(M19&lt;&gt;" ", M19, 0)+IF(Q19&lt;&gt;" ", Q19, 0)), " ")</f>
        <v>68</v>
      </c>
      <c r="V19" s="78" t="str">
        <f>IF(T19&lt;&gt;" ", (IF(F19&lt;&gt;" ", F19, 0)+IF(J19&lt;&gt;" ", J19, 0)+IF(N19&lt;&gt;" ", N19, 0)+IF(R19&lt;&gt;" ", R19, 0)), " ")</f>
        <v xml:space="preserve"> </v>
      </c>
      <c r="W19" s="1"/>
      <c r="X19" s="1"/>
    </row>
    <row r="20" spans="1:24" x14ac:dyDescent="0.2">
      <c r="A20" s="67">
        <v>2</v>
      </c>
      <c r="B20" s="32" t="s">
        <v>48</v>
      </c>
      <c r="C20" s="43">
        <v>2</v>
      </c>
      <c r="D20" s="44"/>
      <c r="E20" s="30">
        <f t="shared" si="7"/>
        <v>68</v>
      </c>
      <c r="F20" s="31">
        <v>34</v>
      </c>
      <c r="G20" s="44"/>
      <c r="H20" s="44"/>
      <c r="I20" s="30"/>
      <c r="J20" s="31"/>
      <c r="K20" s="43"/>
      <c r="L20" s="44"/>
      <c r="M20" s="30"/>
      <c r="N20" s="31"/>
      <c r="O20" s="44"/>
      <c r="P20" s="44"/>
      <c r="Q20" s="30"/>
      <c r="R20" s="31"/>
      <c r="S20" s="75">
        <f t="shared" ref="S20:S35" si="9">IF(C20+G20+K20+O20&gt;0,C20+G20+K20+O20, " ")</f>
        <v>2</v>
      </c>
      <c r="T20" s="30" t="str">
        <f t="shared" ref="T20:T35" si="10">IF(D20+H20+L20+P20&gt;0, D20+H20+L20+P20, " ")</f>
        <v xml:space="preserve"> </v>
      </c>
      <c r="U20" s="30">
        <f t="shared" ref="U20:V35" si="11">IF(S20&lt;&gt;" ", (IF(E20&lt;&gt;" ", E20, 0)+IF(I20&lt;&gt;" ", I20, 0)+IF(M20&lt;&gt;" ", M20, 0)+IF(Q20&lt;&gt;" ", Q20, 0)), " ")</f>
        <v>68</v>
      </c>
      <c r="V20" s="31" t="str">
        <f t="shared" si="11"/>
        <v xml:space="preserve"> </v>
      </c>
      <c r="W20" s="1"/>
      <c r="X20" s="1"/>
    </row>
    <row r="21" spans="1:24" x14ac:dyDescent="0.2">
      <c r="A21" s="67">
        <v>3</v>
      </c>
      <c r="B21" s="35" t="s">
        <v>77</v>
      </c>
      <c r="C21" s="43">
        <v>2</v>
      </c>
      <c r="D21" s="44">
        <v>1</v>
      </c>
      <c r="E21" s="30">
        <f t="shared" si="7"/>
        <v>68</v>
      </c>
      <c r="F21" s="31">
        <f t="shared" si="7"/>
        <v>34</v>
      </c>
      <c r="G21" s="44"/>
      <c r="H21" s="44"/>
      <c r="I21" s="30" t="str">
        <f t="shared" ref="I21:J32" si="12">IF(G21&gt;0,G21*34, " ")</f>
        <v xml:space="preserve"> </v>
      </c>
      <c r="J21" s="31" t="str">
        <f t="shared" si="12"/>
        <v xml:space="preserve"> </v>
      </c>
      <c r="K21" s="43"/>
      <c r="L21" s="44"/>
      <c r="M21" s="30" t="str">
        <f t="shared" si="8"/>
        <v xml:space="preserve"> </v>
      </c>
      <c r="N21" s="31" t="str">
        <f t="shared" si="8"/>
        <v xml:space="preserve"> </v>
      </c>
      <c r="O21" s="44"/>
      <c r="P21" s="44"/>
      <c r="Q21" s="30" t="str">
        <f>IF(O21&gt;0,O21*32, " ")</f>
        <v xml:space="preserve"> </v>
      </c>
      <c r="R21" s="31" t="str">
        <f>IF(P21&gt;0,P21*32, " ")</f>
        <v xml:space="preserve"> </v>
      </c>
      <c r="S21" s="75">
        <f t="shared" si="9"/>
        <v>2</v>
      </c>
      <c r="T21" s="30">
        <f t="shared" si="10"/>
        <v>1</v>
      </c>
      <c r="U21" s="30">
        <f t="shared" si="11"/>
        <v>68</v>
      </c>
      <c r="V21" s="31">
        <f t="shared" si="11"/>
        <v>34</v>
      </c>
      <c r="W21" s="1"/>
      <c r="X21" s="1"/>
    </row>
    <row r="22" spans="1:24" x14ac:dyDescent="0.2">
      <c r="A22" s="67">
        <v>4</v>
      </c>
      <c r="B22" s="35" t="s">
        <v>96</v>
      </c>
      <c r="C22" s="43">
        <v>3</v>
      </c>
      <c r="D22" s="44"/>
      <c r="E22" s="30">
        <f t="shared" si="7"/>
        <v>102</v>
      </c>
      <c r="F22" s="31" t="str">
        <f t="shared" si="7"/>
        <v xml:space="preserve"> </v>
      </c>
      <c r="G22" s="44">
        <v>3</v>
      </c>
      <c r="H22" s="44"/>
      <c r="I22" s="30">
        <f t="shared" si="12"/>
        <v>102</v>
      </c>
      <c r="J22" s="31" t="str">
        <f t="shared" si="12"/>
        <v xml:space="preserve"> </v>
      </c>
      <c r="K22" s="43"/>
      <c r="L22" s="44"/>
      <c r="M22" s="30" t="str">
        <f t="shared" si="8"/>
        <v xml:space="preserve"> </v>
      </c>
      <c r="N22" s="31" t="str">
        <f t="shared" si="8"/>
        <v xml:space="preserve"> </v>
      </c>
      <c r="O22" s="44"/>
      <c r="P22" s="44"/>
      <c r="Q22" s="30" t="str">
        <f>IF(O22&gt;0,O22*32, " ")</f>
        <v xml:space="preserve"> </v>
      </c>
      <c r="R22" s="31" t="str">
        <f>IF(P22&gt;0,P22*32, " ")</f>
        <v xml:space="preserve"> </v>
      </c>
      <c r="S22" s="75">
        <f t="shared" si="9"/>
        <v>6</v>
      </c>
      <c r="T22" s="30" t="str">
        <f t="shared" si="10"/>
        <v xml:space="preserve"> </v>
      </c>
      <c r="U22" s="30">
        <f t="shared" si="11"/>
        <v>204</v>
      </c>
      <c r="V22" s="31" t="str">
        <f t="shared" si="11"/>
        <v xml:space="preserve"> </v>
      </c>
      <c r="W22" s="1"/>
      <c r="X22" s="1"/>
    </row>
    <row r="23" spans="1:24" x14ac:dyDescent="0.2">
      <c r="A23" s="67">
        <v>5</v>
      </c>
      <c r="B23" s="35" t="s">
        <v>78</v>
      </c>
      <c r="C23" s="43">
        <v>2</v>
      </c>
      <c r="D23" s="44">
        <v>1</v>
      </c>
      <c r="E23" s="60">
        <f t="shared" si="7"/>
        <v>68</v>
      </c>
      <c r="F23" s="61">
        <f t="shared" si="7"/>
        <v>34</v>
      </c>
      <c r="G23" s="46"/>
      <c r="H23" s="46"/>
      <c r="I23" s="60" t="str">
        <f t="shared" si="12"/>
        <v xml:space="preserve"> </v>
      </c>
      <c r="J23" s="61" t="str">
        <f t="shared" si="12"/>
        <v xml:space="preserve"> </v>
      </c>
      <c r="K23" s="45"/>
      <c r="L23" s="46"/>
      <c r="M23" s="60" t="str">
        <f t="shared" si="8"/>
        <v xml:space="preserve"> </v>
      </c>
      <c r="N23" s="61" t="str">
        <f t="shared" si="8"/>
        <v xml:space="preserve"> </v>
      </c>
      <c r="O23" s="44"/>
      <c r="P23" s="44"/>
      <c r="Q23" s="30" t="str">
        <f>IF(O23&gt;0,O23*34, " ")</f>
        <v xml:space="preserve"> </v>
      </c>
      <c r="R23" s="31" t="str">
        <f>IF(P23&gt;0,P23*34, " ")</f>
        <v xml:space="preserve"> </v>
      </c>
      <c r="S23" s="75">
        <f t="shared" si="9"/>
        <v>2</v>
      </c>
      <c r="T23" s="30">
        <f t="shared" si="10"/>
        <v>1</v>
      </c>
      <c r="U23" s="30">
        <f t="shared" si="11"/>
        <v>68</v>
      </c>
      <c r="V23" s="31">
        <f t="shared" si="11"/>
        <v>34</v>
      </c>
      <c r="W23" s="1"/>
      <c r="X23" s="1"/>
    </row>
    <row r="24" spans="1:24" x14ac:dyDescent="0.2">
      <c r="A24" s="67">
        <v>6</v>
      </c>
      <c r="B24" s="32" t="s">
        <v>86</v>
      </c>
      <c r="C24" s="51"/>
      <c r="D24" s="52"/>
      <c r="E24" s="30" t="str">
        <f>IF(C24&gt;0,C24*34, " ")</f>
        <v xml:space="preserve"> </v>
      </c>
      <c r="F24" s="31" t="str">
        <f>IF(D24&gt;0,D24*34, " ")</f>
        <v xml:space="preserve"> </v>
      </c>
      <c r="G24" s="44">
        <v>2</v>
      </c>
      <c r="H24" s="44"/>
      <c r="I24" s="30">
        <f>IF(G24&gt;0,G24*34, " ")</f>
        <v>68</v>
      </c>
      <c r="J24" s="31" t="str">
        <f>IF(H24&gt;0,H24*34, " ")</f>
        <v xml:space="preserve"> </v>
      </c>
      <c r="K24" s="43">
        <v>2</v>
      </c>
      <c r="L24" s="44"/>
      <c r="M24" s="30">
        <f>IF(K24&gt;0,K24*34, " ")</f>
        <v>68</v>
      </c>
      <c r="N24" s="31" t="str">
        <f>IF(L24&gt;0,L24*34, " ")</f>
        <v xml:space="preserve"> </v>
      </c>
      <c r="O24" s="44"/>
      <c r="P24" s="44"/>
      <c r="Q24" s="30"/>
      <c r="R24" s="31"/>
      <c r="S24" s="75"/>
      <c r="T24" s="30"/>
      <c r="U24" s="30"/>
      <c r="V24" s="31"/>
      <c r="W24" s="1"/>
      <c r="X24" s="1"/>
    </row>
    <row r="25" spans="1:24" x14ac:dyDescent="0.2">
      <c r="A25" s="67">
        <v>7</v>
      </c>
      <c r="B25" s="35" t="s">
        <v>79</v>
      </c>
      <c r="C25" s="43"/>
      <c r="D25" s="44"/>
      <c r="E25" s="30" t="str">
        <f t="shared" si="7"/>
        <v xml:space="preserve"> </v>
      </c>
      <c r="F25" s="31" t="str">
        <f t="shared" si="7"/>
        <v xml:space="preserve"> </v>
      </c>
      <c r="G25" s="44">
        <v>2</v>
      </c>
      <c r="H25" s="44"/>
      <c r="I25" s="30">
        <f t="shared" si="12"/>
        <v>68</v>
      </c>
      <c r="J25" s="31" t="str">
        <f t="shared" si="12"/>
        <v xml:space="preserve"> </v>
      </c>
      <c r="K25" s="43"/>
      <c r="L25" s="44"/>
      <c r="M25" s="30" t="str">
        <f t="shared" si="8"/>
        <v xml:space="preserve"> </v>
      </c>
      <c r="N25" s="31" t="str">
        <f t="shared" si="8"/>
        <v xml:space="preserve"> </v>
      </c>
      <c r="O25" s="44"/>
      <c r="P25" s="44"/>
      <c r="Q25" s="30" t="str">
        <f t="shared" ref="Q25:R35" si="13">IF(O25&gt;0,O25*32, " ")</f>
        <v xml:space="preserve"> </v>
      </c>
      <c r="R25" s="31" t="str">
        <f t="shared" si="13"/>
        <v xml:space="preserve"> </v>
      </c>
      <c r="S25" s="75">
        <f t="shared" si="9"/>
        <v>2</v>
      </c>
      <c r="T25" s="30" t="str">
        <f t="shared" si="10"/>
        <v xml:space="preserve"> </v>
      </c>
      <c r="U25" s="30">
        <f t="shared" si="11"/>
        <v>68</v>
      </c>
      <c r="V25" s="31" t="str">
        <f t="shared" si="11"/>
        <v xml:space="preserve"> </v>
      </c>
      <c r="W25" s="1"/>
      <c r="X25" s="1"/>
    </row>
    <row r="26" spans="1:24" x14ac:dyDescent="0.2">
      <c r="A26" s="67">
        <v>8</v>
      </c>
      <c r="B26" s="35" t="s">
        <v>68</v>
      </c>
      <c r="C26" s="43"/>
      <c r="D26" s="44"/>
      <c r="E26" s="30" t="str">
        <f t="shared" si="7"/>
        <v xml:space="preserve"> </v>
      </c>
      <c r="F26" s="31" t="str">
        <f t="shared" si="7"/>
        <v xml:space="preserve"> </v>
      </c>
      <c r="G26" s="44">
        <v>2</v>
      </c>
      <c r="H26" s="44"/>
      <c r="I26" s="30">
        <f t="shared" si="12"/>
        <v>68</v>
      </c>
      <c r="J26" s="31" t="str">
        <f t="shared" si="12"/>
        <v xml:space="preserve"> </v>
      </c>
      <c r="K26" s="43">
        <v>2</v>
      </c>
      <c r="L26" s="44"/>
      <c r="M26" s="30">
        <f t="shared" si="8"/>
        <v>68</v>
      </c>
      <c r="N26" s="31" t="str">
        <f t="shared" si="8"/>
        <v xml:space="preserve"> </v>
      </c>
      <c r="O26" s="44">
        <v>2</v>
      </c>
      <c r="P26" s="44"/>
      <c r="Q26" s="30">
        <f t="shared" si="13"/>
        <v>64</v>
      </c>
      <c r="R26" s="31" t="str">
        <f t="shared" si="13"/>
        <v xml:space="preserve"> </v>
      </c>
      <c r="S26" s="75">
        <f t="shared" si="9"/>
        <v>6</v>
      </c>
      <c r="T26" s="30" t="str">
        <f t="shared" si="10"/>
        <v xml:space="preserve"> </v>
      </c>
      <c r="U26" s="30">
        <f t="shared" si="11"/>
        <v>200</v>
      </c>
      <c r="V26" s="31" t="str">
        <f t="shared" si="11"/>
        <v xml:space="preserve"> </v>
      </c>
      <c r="W26" s="1"/>
      <c r="X26" s="1"/>
    </row>
    <row r="27" spans="1:24" x14ac:dyDescent="0.2">
      <c r="A27" s="67">
        <v>9</v>
      </c>
      <c r="B27" s="35" t="s">
        <v>80</v>
      </c>
      <c r="C27" s="43"/>
      <c r="D27" s="44"/>
      <c r="E27" s="30" t="str">
        <f t="shared" si="7"/>
        <v xml:space="preserve"> </v>
      </c>
      <c r="F27" s="31" t="str">
        <f t="shared" si="7"/>
        <v xml:space="preserve"> </v>
      </c>
      <c r="G27" s="44">
        <v>2</v>
      </c>
      <c r="H27" s="44"/>
      <c r="I27" s="30">
        <f t="shared" si="12"/>
        <v>68</v>
      </c>
      <c r="J27" s="31" t="str">
        <f t="shared" si="12"/>
        <v xml:space="preserve"> </v>
      </c>
      <c r="K27" s="43"/>
      <c r="L27" s="44"/>
      <c r="M27" s="30" t="str">
        <f t="shared" si="8"/>
        <v xml:space="preserve"> </v>
      </c>
      <c r="N27" s="31" t="str">
        <f t="shared" si="8"/>
        <v xml:space="preserve"> </v>
      </c>
      <c r="O27" s="44"/>
      <c r="P27" s="44"/>
      <c r="Q27" s="30" t="str">
        <f t="shared" si="13"/>
        <v xml:space="preserve"> </v>
      </c>
      <c r="R27" s="31" t="str">
        <f t="shared" si="13"/>
        <v xml:space="preserve"> </v>
      </c>
      <c r="S27" s="75">
        <f t="shared" si="9"/>
        <v>2</v>
      </c>
      <c r="T27" s="30" t="str">
        <f t="shared" si="10"/>
        <v xml:space="preserve"> </v>
      </c>
      <c r="U27" s="30">
        <f t="shared" si="11"/>
        <v>68</v>
      </c>
      <c r="V27" s="31" t="str">
        <f t="shared" si="11"/>
        <v xml:space="preserve"> </v>
      </c>
      <c r="W27" s="1"/>
      <c r="X27" s="1"/>
    </row>
    <row r="28" spans="1:24" ht="12.2" customHeight="1" x14ac:dyDescent="0.2">
      <c r="A28" s="67">
        <v>10</v>
      </c>
      <c r="B28" s="35" t="s">
        <v>81</v>
      </c>
      <c r="C28" s="43"/>
      <c r="D28" s="44"/>
      <c r="E28" s="30" t="str">
        <f t="shared" si="7"/>
        <v xml:space="preserve"> </v>
      </c>
      <c r="F28" s="31" t="str">
        <f t="shared" si="7"/>
        <v xml:space="preserve"> </v>
      </c>
      <c r="G28" s="44">
        <v>2</v>
      </c>
      <c r="H28" s="44"/>
      <c r="I28" s="30">
        <f t="shared" si="12"/>
        <v>68</v>
      </c>
      <c r="J28" s="31" t="str">
        <f t="shared" si="12"/>
        <v xml:space="preserve"> </v>
      </c>
      <c r="K28" s="43"/>
      <c r="L28" s="44"/>
      <c r="M28" s="30" t="str">
        <f t="shared" si="8"/>
        <v xml:space="preserve"> </v>
      </c>
      <c r="N28" s="31" t="str">
        <f t="shared" si="8"/>
        <v xml:space="preserve"> </v>
      </c>
      <c r="O28" s="44"/>
      <c r="P28" s="44"/>
      <c r="Q28" s="30">
        <v>64</v>
      </c>
      <c r="R28" s="31" t="str">
        <f t="shared" si="13"/>
        <v xml:space="preserve"> </v>
      </c>
      <c r="S28" s="75">
        <f t="shared" si="9"/>
        <v>2</v>
      </c>
      <c r="T28" s="30" t="str">
        <f t="shared" si="10"/>
        <v xml:space="preserve"> </v>
      </c>
      <c r="U28" s="30">
        <f t="shared" si="11"/>
        <v>132</v>
      </c>
      <c r="V28" s="31" t="str">
        <f t="shared" si="11"/>
        <v xml:space="preserve"> </v>
      </c>
      <c r="W28" s="1"/>
      <c r="X28" s="1"/>
    </row>
    <row r="29" spans="1:24" ht="12.75" customHeight="1" x14ac:dyDescent="0.2">
      <c r="A29" s="67">
        <v>11</v>
      </c>
      <c r="B29" s="35" t="s">
        <v>67</v>
      </c>
      <c r="C29" s="43"/>
      <c r="D29" s="44"/>
      <c r="E29" s="30" t="str">
        <f>IF(C29&gt;0,C29*34, " ")</f>
        <v xml:space="preserve"> </v>
      </c>
      <c r="F29" s="31" t="str">
        <f>IF(D29&gt;0,D29*34, " ")</f>
        <v xml:space="preserve"> </v>
      </c>
      <c r="G29" s="44">
        <v>2</v>
      </c>
      <c r="H29" s="44"/>
      <c r="I29" s="30">
        <f>IF(G29&gt;0,G29*34, " ")</f>
        <v>68</v>
      </c>
      <c r="J29" s="31" t="str">
        <f>IF(H29&gt;0,H29*34, " ")</f>
        <v xml:space="preserve"> </v>
      </c>
      <c r="K29" s="43">
        <v>2</v>
      </c>
      <c r="L29" s="44"/>
      <c r="M29" s="30">
        <f>IF(K29&gt;0,K29*34, " ")</f>
        <v>68</v>
      </c>
      <c r="N29" s="31" t="str">
        <f>IF(L29&gt;0,L29*34, " ")</f>
        <v xml:space="preserve"> </v>
      </c>
      <c r="O29" s="44">
        <v>2</v>
      </c>
      <c r="P29" s="44"/>
      <c r="Q29" s="30">
        <f>IF(O29&gt;0,O29*32, " ")</f>
        <v>64</v>
      </c>
      <c r="R29" s="31" t="str">
        <f>IF(P29&gt;0,P29*32, " ")</f>
        <v xml:space="preserve"> </v>
      </c>
      <c r="S29" s="75">
        <f t="shared" si="9"/>
        <v>6</v>
      </c>
      <c r="T29" s="30" t="str">
        <f t="shared" si="10"/>
        <v xml:space="preserve"> </v>
      </c>
      <c r="U29" s="30">
        <f t="shared" si="11"/>
        <v>200</v>
      </c>
      <c r="V29" s="31" t="str">
        <f t="shared" si="11"/>
        <v xml:space="preserve"> </v>
      </c>
      <c r="W29" s="1"/>
      <c r="X29" s="1"/>
    </row>
    <row r="30" spans="1:24" ht="12.75" customHeight="1" x14ac:dyDescent="0.2">
      <c r="A30" s="67">
        <v>12</v>
      </c>
      <c r="B30" s="35" t="s">
        <v>57</v>
      </c>
      <c r="C30" s="43"/>
      <c r="D30" s="44"/>
      <c r="E30" s="30" t="str">
        <f t="shared" si="7"/>
        <v xml:space="preserve"> </v>
      </c>
      <c r="F30" s="31" t="str">
        <f t="shared" si="7"/>
        <v xml:space="preserve"> </v>
      </c>
      <c r="G30" s="44"/>
      <c r="H30" s="44"/>
      <c r="I30" s="30" t="str">
        <f t="shared" si="12"/>
        <v xml:space="preserve"> </v>
      </c>
      <c r="J30" s="31" t="str">
        <f t="shared" si="12"/>
        <v xml:space="preserve"> </v>
      </c>
      <c r="K30" s="43">
        <v>2</v>
      </c>
      <c r="L30" s="44">
        <v>2</v>
      </c>
      <c r="M30" s="30">
        <f t="shared" si="8"/>
        <v>68</v>
      </c>
      <c r="N30" s="31">
        <f t="shared" si="8"/>
        <v>68</v>
      </c>
      <c r="O30" s="44"/>
      <c r="P30" s="44"/>
      <c r="Q30" s="30" t="str">
        <f t="shared" si="13"/>
        <v xml:space="preserve"> </v>
      </c>
      <c r="R30" s="31" t="str">
        <f t="shared" si="13"/>
        <v xml:space="preserve"> </v>
      </c>
      <c r="S30" s="75">
        <f t="shared" si="9"/>
        <v>2</v>
      </c>
      <c r="T30" s="30">
        <f t="shared" si="10"/>
        <v>2</v>
      </c>
      <c r="U30" s="30">
        <f t="shared" si="11"/>
        <v>68</v>
      </c>
      <c r="V30" s="31">
        <f t="shared" si="11"/>
        <v>68</v>
      </c>
      <c r="W30" s="1"/>
      <c r="X30" s="1"/>
    </row>
    <row r="31" spans="1:24" ht="12.75" customHeight="1" x14ac:dyDescent="0.2">
      <c r="A31" s="67">
        <v>13</v>
      </c>
      <c r="B31" s="35" t="s">
        <v>87</v>
      </c>
      <c r="C31" s="43"/>
      <c r="D31" s="44"/>
      <c r="E31" s="30" t="str">
        <f t="shared" si="7"/>
        <v xml:space="preserve"> </v>
      </c>
      <c r="F31" s="31" t="str">
        <f t="shared" si="7"/>
        <v xml:space="preserve"> </v>
      </c>
      <c r="G31" s="44"/>
      <c r="H31" s="44"/>
      <c r="I31" s="30" t="str">
        <f t="shared" si="12"/>
        <v xml:space="preserve"> </v>
      </c>
      <c r="J31" s="31" t="str">
        <f t="shared" si="12"/>
        <v xml:space="preserve"> </v>
      </c>
      <c r="K31" s="43">
        <v>2</v>
      </c>
      <c r="L31" s="44"/>
      <c r="M31" s="30">
        <f t="shared" si="8"/>
        <v>68</v>
      </c>
      <c r="N31" s="31" t="str">
        <f t="shared" si="8"/>
        <v xml:space="preserve"> </v>
      </c>
      <c r="O31" s="44">
        <v>2</v>
      </c>
      <c r="P31" s="44"/>
      <c r="Q31" s="30">
        <f t="shared" si="13"/>
        <v>64</v>
      </c>
      <c r="R31" s="31" t="str">
        <f t="shared" si="13"/>
        <v xml:space="preserve"> </v>
      </c>
      <c r="S31" s="75">
        <f t="shared" si="9"/>
        <v>4</v>
      </c>
      <c r="T31" s="30" t="str">
        <f t="shared" si="10"/>
        <v xml:space="preserve"> </v>
      </c>
      <c r="U31" s="30">
        <f t="shared" si="11"/>
        <v>132</v>
      </c>
      <c r="V31" s="31" t="str">
        <f t="shared" si="11"/>
        <v xml:space="preserve"> </v>
      </c>
      <c r="W31" s="1"/>
      <c r="X31" s="1"/>
    </row>
    <row r="32" spans="1:24" ht="12.75" customHeight="1" x14ac:dyDescent="0.2">
      <c r="A32" s="67">
        <v>14</v>
      </c>
      <c r="B32" s="35" t="s">
        <v>88</v>
      </c>
      <c r="C32" s="43"/>
      <c r="D32" s="44"/>
      <c r="E32" s="30" t="str">
        <f t="shared" si="7"/>
        <v xml:space="preserve"> </v>
      </c>
      <c r="F32" s="31" t="str">
        <f t="shared" si="7"/>
        <v xml:space="preserve"> </v>
      </c>
      <c r="G32" s="44"/>
      <c r="H32" s="44"/>
      <c r="I32" s="30" t="str">
        <f t="shared" si="12"/>
        <v xml:space="preserve"> </v>
      </c>
      <c r="J32" s="31" t="str">
        <f t="shared" si="12"/>
        <v xml:space="preserve"> </v>
      </c>
      <c r="K32" s="43">
        <v>2</v>
      </c>
      <c r="L32" s="44"/>
      <c r="M32" s="30">
        <f t="shared" si="8"/>
        <v>68</v>
      </c>
      <c r="N32" s="31" t="str">
        <f t="shared" si="8"/>
        <v xml:space="preserve"> </v>
      </c>
      <c r="O32" s="44">
        <v>2</v>
      </c>
      <c r="P32" s="44">
        <v>2</v>
      </c>
      <c r="Q32" s="30">
        <f t="shared" si="13"/>
        <v>64</v>
      </c>
      <c r="R32" s="31">
        <f t="shared" si="13"/>
        <v>64</v>
      </c>
      <c r="S32" s="75">
        <f t="shared" si="9"/>
        <v>4</v>
      </c>
      <c r="T32" s="30">
        <f t="shared" si="10"/>
        <v>2</v>
      </c>
      <c r="U32" s="30">
        <f t="shared" si="11"/>
        <v>132</v>
      </c>
      <c r="V32" s="31">
        <f t="shared" si="11"/>
        <v>64</v>
      </c>
    </row>
    <row r="33" spans="1:22" x14ac:dyDescent="0.2">
      <c r="A33" s="67">
        <v>15</v>
      </c>
      <c r="B33" s="35" t="s">
        <v>97</v>
      </c>
      <c r="C33" s="43"/>
      <c r="D33" s="44"/>
      <c r="E33" s="30"/>
      <c r="F33" s="31"/>
      <c r="G33" s="47"/>
      <c r="H33" s="44"/>
      <c r="I33" s="30"/>
      <c r="J33" s="31"/>
      <c r="K33" s="43"/>
      <c r="L33" s="44"/>
      <c r="M33" s="30"/>
      <c r="N33" s="31"/>
      <c r="O33" s="47">
        <v>2</v>
      </c>
      <c r="P33" s="44"/>
      <c r="Q33" s="30">
        <f t="shared" si="13"/>
        <v>64</v>
      </c>
      <c r="R33" s="31"/>
      <c r="S33" s="75"/>
      <c r="T33" s="30"/>
      <c r="U33" s="30"/>
      <c r="V33" s="31"/>
    </row>
    <row r="34" spans="1:22" x14ac:dyDescent="0.2">
      <c r="A34" s="67">
        <v>16</v>
      </c>
      <c r="B34" s="35" t="s">
        <v>50</v>
      </c>
      <c r="C34" s="43"/>
      <c r="D34" s="44"/>
      <c r="E34" s="30"/>
      <c r="F34" s="31"/>
      <c r="G34" s="47"/>
      <c r="H34" s="44"/>
      <c r="I34" s="30"/>
      <c r="J34" s="31"/>
      <c r="K34" s="43"/>
      <c r="L34" s="44"/>
      <c r="M34" s="30"/>
      <c r="N34" s="31"/>
      <c r="O34" s="47">
        <v>2</v>
      </c>
      <c r="P34" s="44"/>
      <c r="Q34" s="30">
        <f t="shared" si="13"/>
        <v>64</v>
      </c>
      <c r="R34" s="31"/>
      <c r="S34" s="75"/>
      <c r="T34" s="30"/>
      <c r="U34" s="30"/>
      <c r="V34" s="31"/>
    </row>
    <row r="35" spans="1:22" x14ac:dyDescent="0.2">
      <c r="A35" s="67">
        <v>17</v>
      </c>
      <c r="B35" s="70" t="s">
        <v>32</v>
      </c>
      <c r="C35" s="43"/>
      <c r="D35" s="44"/>
      <c r="E35" s="30" t="str">
        <f>IF(C35&gt;0,C35*34, " ")</f>
        <v xml:space="preserve"> </v>
      </c>
      <c r="F35" s="31" t="str">
        <f>IF(D35&gt;0,D35*34, " ")</f>
        <v xml:space="preserve"> </v>
      </c>
      <c r="G35" s="47"/>
      <c r="H35" s="44">
        <v>2</v>
      </c>
      <c r="I35" s="30" t="str">
        <f>IF(G35&gt;0,G35*34, " ")</f>
        <v xml:space="preserve"> </v>
      </c>
      <c r="J35" s="31">
        <f>IF(H35&gt;0,H35*34, " ")</f>
        <v>68</v>
      </c>
      <c r="K35" s="43"/>
      <c r="L35" s="44">
        <v>4</v>
      </c>
      <c r="M35" s="30" t="str">
        <f>IF(K35&gt;0,K35*34, " ")</f>
        <v xml:space="preserve"> </v>
      </c>
      <c r="N35" s="31">
        <f>IF(L35&gt;0,L35*34, " ")</f>
        <v>136</v>
      </c>
      <c r="O35" s="47"/>
      <c r="P35" s="44">
        <v>6</v>
      </c>
      <c r="Q35" s="30" t="str">
        <f t="shared" si="13"/>
        <v xml:space="preserve"> </v>
      </c>
      <c r="R35" s="31">
        <f t="shared" si="13"/>
        <v>192</v>
      </c>
      <c r="S35" s="75" t="str">
        <f t="shared" si="9"/>
        <v xml:space="preserve"> </v>
      </c>
      <c r="T35" s="30">
        <f t="shared" si="10"/>
        <v>12</v>
      </c>
      <c r="U35" s="30" t="str">
        <f t="shared" si="11"/>
        <v xml:space="preserve"> </v>
      </c>
      <c r="V35" s="31">
        <f t="shared" si="11"/>
        <v>396</v>
      </c>
    </row>
    <row r="36" spans="1:22" x14ac:dyDescent="0.2">
      <c r="A36" s="107"/>
      <c r="B36" s="35" t="s">
        <v>58</v>
      </c>
      <c r="C36" s="43"/>
      <c r="D36" s="44"/>
      <c r="E36" s="30"/>
      <c r="F36" s="31"/>
      <c r="G36" s="47"/>
      <c r="H36" s="44"/>
      <c r="I36" s="30"/>
      <c r="J36" s="31"/>
      <c r="K36" s="43"/>
      <c r="L36" s="44"/>
      <c r="M36" s="30"/>
      <c r="N36" s="31"/>
      <c r="O36" s="47"/>
      <c r="P36" s="44"/>
      <c r="Q36" s="30"/>
      <c r="R36" s="31"/>
      <c r="S36" s="29"/>
      <c r="T36" s="30"/>
      <c r="U36" s="30"/>
      <c r="V36" s="31"/>
    </row>
    <row r="37" spans="1:22" ht="13.5" thickBot="1" x14ac:dyDescent="0.25">
      <c r="A37" s="107"/>
      <c r="B37" s="32" t="s">
        <v>85</v>
      </c>
      <c r="C37" s="51"/>
      <c r="D37" s="52"/>
      <c r="E37" s="53"/>
      <c r="F37" s="54"/>
      <c r="G37" s="55"/>
      <c r="H37" s="52"/>
      <c r="I37" s="53"/>
      <c r="J37" s="54"/>
      <c r="K37" s="51"/>
      <c r="L37" s="52"/>
      <c r="M37" s="53"/>
      <c r="N37" s="54"/>
      <c r="O37" s="55"/>
      <c r="P37" s="52"/>
      <c r="Q37" s="53"/>
      <c r="R37" s="54"/>
      <c r="S37" s="56"/>
      <c r="T37" s="53"/>
      <c r="U37" s="53"/>
      <c r="V37" s="54"/>
    </row>
    <row r="38" spans="1:22" ht="13.5" thickBot="1" x14ac:dyDescent="0.25">
      <c r="A38" s="147" t="s">
        <v>17</v>
      </c>
      <c r="B38" s="148"/>
      <c r="C38" s="89">
        <f>SUM(C7:C15)</f>
        <v>16</v>
      </c>
      <c r="D38" s="15">
        <f>SUM(D7:D17)</f>
        <v>2</v>
      </c>
      <c r="E38" s="102">
        <f>SUM(E7:E15)</f>
        <v>544</v>
      </c>
      <c r="F38" s="16">
        <f>SUM(F7:F17)</f>
        <v>68</v>
      </c>
      <c r="G38" s="89">
        <f>SUM(G7:G15)</f>
        <v>14</v>
      </c>
      <c r="H38" s="15">
        <f>SUM(H7:H17)</f>
        <v>0</v>
      </c>
      <c r="I38" s="102">
        <f>SUM(I7:I15)</f>
        <v>476</v>
      </c>
      <c r="J38" s="16">
        <f>SUM(J7:J17)</f>
        <v>0</v>
      </c>
      <c r="K38" s="89">
        <f>SUM(K7:K16)</f>
        <v>13</v>
      </c>
      <c r="L38" s="15">
        <f>SUM(L7:L17)</f>
        <v>0</v>
      </c>
      <c r="M38" s="102">
        <f>SUM(M7:M16)</f>
        <v>442</v>
      </c>
      <c r="N38" s="16">
        <f>SUM(N7:N17)</f>
        <v>0</v>
      </c>
      <c r="O38" s="89">
        <f>SUM(O7:O15)</f>
        <v>11</v>
      </c>
      <c r="P38" s="15">
        <f>SUM(P7:P17)</f>
        <v>0</v>
      </c>
      <c r="Q38" s="102">
        <f>SUM(Q7:Q16)</f>
        <v>352</v>
      </c>
      <c r="R38" s="16">
        <f>SUM(R7:R17)</f>
        <v>0</v>
      </c>
      <c r="S38" s="89">
        <f>SUM(S7:S15)</f>
        <v>54</v>
      </c>
      <c r="T38" s="15">
        <f>SUM(T7:T17)</f>
        <v>2</v>
      </c>
      <c r="U38" s="102">
        <f>SUM(U7:U15)</f>
        <v>1814</v>
      </c>
      <c r="V38" s="16">
        <f>SUM(V7:V17)</f>
        <v>68</v>
      </c>
    </row>
    <row r="39" spans="1:22" ht="13.5" thickBot="1" x14ac:dyDescent="0.25">
      <c r="A39" s="149" t="s">
        <v>18</v>
      </c>
      <c r="B39" s="150"/>
      <c r="C39" s="17">
        <f t="shared" ref="C39:V39" si="14">SUM(C19:C35)</f>
        <v>11</v>
      </c>
      <c r="D39" s="18">
        <f t="shared" si="14"/>
        <v>2</v>
      </c>
      <c r="E39" s="18">
        <f t="shared" si="14"/>
        <v>374</v>
      </c>
      <c r="F39" s="19">
        <f t="shared" si="14"/>
        <v>102</v>
      </c>
      <c r="G39" s="17">
        <f t="shared" si="14"/>
        <v>15</v>
      </c>
      <c r="H39" s="18">
        <f t="shared" si="14"/>
        <v>2</v>
      </c>
      <c r="I39" s="18">
        <f t="shared" si="14"/>
        <v>510</v>
      </c>
      <c r="J39" s="19">
        <f t="shared" si="14"/>
        <v>68</v>
      </c>
      <c r="K39" s="17">
        <f t="shared" si="14"/>
        <v>12</v>
      </c>
      <c r="L39" s="18">
        <f t="shared" si="14"/>
        <v>6</v>
      </c>
      <c r="M39" s="18">
        <f t="shared" si="14"/>
        <v>408</v>
      </c>
      <c r="N39" s="19">
        <f t="shared" si="14"/>
        <v>204</v>
      </c>
      <c r="O39" s="17">
        <f t="shared" si="14"/>
        <v>12</v>
      </c>
      <c r="P39" s="18">
        <f t="shared" si="14"/>
        <v>8</v>
      </c>
      <c r="Q39" s="18">
        <f t="shared" si="14"/>
        <v>448</v>
      </c>
      <c r="R39" s="19">
        <f t="shared" si="14"/>
        <v>256</v>
      </c>
      <c r="S39" s="17">
        <f t="shared" si="14"/>
        <v>42</v>
      </c>
      <c r="T39" s="18">
        <f t="shared" si="14"/>
        <v>18</v>
      </c>
      <c r="U39" s="18">
        <f t="shared" si="14"/>
        <v>1476</v>
      </c>
      <c r="V39" s="19">
        <f t="shared" si="14"/>
        <v>596</v>
      </c>
    </row>
    <row r="40" spans="1:22" ht="14.25" thickTop="1" thickBot="1" x14ac:dyDescent="0.25">
      <c r="A40" s="151" t="s">
        <v>19</v>
      </c>
      <c r="B40" s="152"/>
      <c r="C40" s="106">
        <f>C38+C39</f>
        <v>27</v>
      </c>
      <c r="D40" s="105">
        <f t="shared" ref="D40:V40" si="15">D38+D39</f>
        <v>4</v>
      </c>
      <c r="E40" s="105">
        <f t="shared" si="15"/>
        <v>918</v>
      </c>
      <c r="F40" s="23">
        <f t="shared" si="15"/>
        <v>170</v>
      </c>
      <c r="G40" s="106">
        <f t="shared" si="15"/>
        <v>29</v>
      </c>
      <c r="H40" s="105">
        <f t="shared" si="15"/>
        <v>2</v>
      </c>
      <c r="I40" s="105">
        <f t="shared" si="15"/>
        <v>986</v>
      </c>
      <c r="J40" s="23">
        <f t="shared" si="15"/>
        <v>68</v>
      </c>
      <c r="K40" s="106">
        <f t="shared" si="15"/>
        <v>25</v>
      </c>
      <c r="L40" s="105">
        <f t="shared" si="15"/>
        <v>6</v>
      </c>
      <c r="M40" s="105">
        <f t="shared" si="15"/>
        <v>850</v>
      </c>
      <c r="N40" s="23">
        <f t="shared" si="15"/>
        <v>204</v>
      </c>
      <c r="O40" s="106">
        <f t="shared" si="15"/>
        <v>23</v>
      </c>
      <c r="P40" s="105">
        <f t="shared" si="15"/>
        <v>8</v>
      </c>
      <c r="Q40" s="105">
        <f t="shared" si="15"/>
        <v>800</v>
      </c>
      <c r="R40" s="23">
        <f t="shared" si="15"/>
        <v>256</v>
      </c>
      <c r="S40" s="106">
        <f t="shared" si="15"/>
        <v>96</v>
      </c>
      <c r="T40" s="105">
        <f t="shared" si="15"/>
        <v>20</v>
      </c>
      <c r="U40" s="105">
        <f t="shared" si="15"/>
        <v>3290</v>
      </c>
      <c r="V40" s="23">
        <f t="shared" si="15"/>
        <v>664</v>
      </c>
    </row>
    <row r="41" spans="1:22" ht="14.25" thickTop="1" thickBot="1" x14ac:dyDescent="0.25">
      <c r="A41" s="168"/>
      <c r="B41" s="169"/>
      <c r="C41" s="121">
        <f>C40+D40</f>
        <v>31</v>
      </c>
      <c r="D41" s="167"/>
      <c r="E41" s="119">
        <f>E40+F40</f>
        <v>1088</v>
      </c>
      <c r="F41" s="166"/>
      <c r="G41" s="121">
        <f>G40+H40</f>
        <v>31</v>
      </c>
      <c r="H41" s="167"/>
      <c r="I41" s="119">
        <f>I40+J40</f>
        <v>1054</v>
      </c>
      <c r="J41" s="166"/>
      <c r="K41" s="121">
        <f>K40+L40</f>
        <v>31</v>
      </c>
      <c r="L41" s="167"/>
      <c r="M41" s="119">
        <f>M40+N40</f>
        <v>1054</v>
      </c>
      <c r="N41" s="166"/>
      <c r="O41" s="121">
        <f>O40+P40</f>
        <v>31</v>
      </c>
      <c r="P41" s="167"/>
      <c r="Q41" s="119">
        <f>Q40+R40</f>
        <v>1056</v>
      </c>
      <c r="R41" s="166"/>
      <c r="S41" s="121">
        <f>S40+T40</f>
        <v>116</v>
      </c>
      <c r="T41" s="167"/>
      <c r="U41" s="119">
        <f>U40+V40</f>
        <v>3954</v>
      </c>
      <c r="V41" s="166"/>
    </row>
    <row r="42" spans="1:22" ht="13.5" thickTop="1" x14ac:dyDescent="0.2"/>
    <row r="43" spans="1:22" x14ac:dyDescent="0.2">
      <c r="B43" s="118" t="s">
        <v>73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x14ac:dyDescent="0.2">
      <c r="B44" s="109" t="s">
        <v>51</v>
      </c>
    </row>
    <row r="45" spans="1:22" x14ac:dyDescent="0.2">
      <c r="B45" s="109" t="s">
        <v>52</v>
      </c>
    </row>
    <row r="46" spans="1:22" x14ac:dyDescent="0.2">
      <c r="B46" s="58" t="s">
        <v>89</v>
      </c>
    </row>
  </sheetData>
  <mergeCells count="34">
    <mergeCell ref="B43:V43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6:B6"/>
    <mergeCell ref="A18:B18"/>
    <mergeCell ref="A38:B38"/>
    <mergeCell ref="A39:B39"/>
    <mergeCell ref="A40:B41"/>
    <mergeCell ref="C41:D41"/>
    <mergeCell ref="E41:F41"/>
    <mergeCell ref="Q41:R41"/>
    <mergeCell ref="S41:T41"/>
    <mergeCell ref="U41:V41"/>
    <mergeCell ref="G41:H41"/>
    <mergeCell ref="I41:J41"/>
    <mergeCell ref="K41:L41"/>
    <mergeCell ref="M41:N41"/>
    <mergeCell ref="O41:P41"/>
  </mergeCells>
  <phoneticPr fontId="5" type="noConversion"/>
  <printOptions horizontalCentered="1" verticalCentered="1"/>
  <pageMargins left="0.11811023622047245" right="0.11811023622047245" top="0.15748031496062992" bottom="0.15748031496062992" header="0" footer="0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4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7109375" style="1" customWidth="1"/>
    <col min="16" max="16" width="6.7109375" style="2" customWidth="1"/>
    <col min="17" max="17" width="6.7109375" style="1" customWidth="1"/>
    <col min="18" max="18" width="6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23" t="s">
        <v>22</v>
      </c>
      <c r="B1" s="124"/>
      <c r="C1" s="124"/>
      <c r="D1" s="124"/>
      <c r="E1" s="124"/>
      <c r="F1" s="124"/>
      <c r="G1" s="124"/>
    </row>
    <row r="2" spans="1:20" ht="15" customHeight="1" x14ac:dyDescent="0.2">
      <c r="A2" s="125" t="s">
        <v>41</v>
      </c>
      <c r="B2" s="126"/>
      <c r="C2" s="126"/>
      <c r="D2" s="126"/>
      <c r="E2" s="126"/>
      <c r="F2" s="126"/>
      <c r="G2" s="126"/>
    </row>
    <row r="3" spans="1:20" ht="15" customHeight="1" thickBot="1" x14ac:dyDescent="0.25">
      <c r="A3" s="65"/>
      <c r="B3" s="66"/>
    </row>
    <row r="4" spans="1:20" ht="15" customHeight="1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41" t="s">
        <v>5</v>
      </c>
      <c r="P4" s="142"/>
      <c r="Q4" s="142"/>
      <c r="R4" s="143"/>
      <c r="S4" s="4"/>
      <c r="T4" s="4"/>
    </row>
    <row r="5" spans="1:20" ht="15" customHeight="1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35" t="s">
        <v>6</v>
      </c>
      <c r="P5" s="136"/>
      <c r="Q5" s="137" t="s">
        <v>7</v>
      </c>
      <c r="R5" s="138"/>
      <c r="S5" s="4"/>
      <c r="T5" s="4"/>
    </row>
    <row r="6" spans="1:20" ht="15" customHeight="1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9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ref="O8:O13" si="0">IF(C8+G8+K8&gt;0,C8+G8+K8, " ")</f>
        <v>6</v>
      </c>
      <c r="P8" s="30" t="str">
        <f t="shared" ref="P8:P13" si="1">IF(D8+H8+L8&gt;0, D8+H8+L8, " ")</f>
        <v xml:space="preserve"> </v>
      </c>
      <c r="Q8" s="30">
        <f t="shared" ref="Q8:Q13" si="2">IF(O8&lt;&gt;" ", (IF(E8&lt;&gt;" ", E8, 0)+IF(I8&lt;&gt;" ", I8, 0)+IF(M8&lt;&gt;" ", M8, 0)), " ")</f>
        <v>200</v>
      </c>
      <c r="R8" s="31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 x14ac:dyDescent="0.2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 x14ac:dyDescent="0.2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 x14ac:dyDescent="0.2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 x14ac:dyDescent="0.2">
      <c r="A13" s="67">
        <v>7</v>
      </c>
      <c r="B13" s="35" t="s">
        <v>23</v>
      </c>
      <c r="C13" s="36">
        <v>2</v>
      </c>
      <c r="D13" s="37"/>
      <c r="E13" s="30">
        <f t="shared" si="4"/>
        <v>68</v>
      </c>
      <c r="F13" s="31"/>
      <c r="G13" s="37"/>
      <c r="H13" s="37"/>
      <c r="I13" s="30" t="str">
        <f t="shared" si="5"/>
        <v xml:space="preserve"> </v>
      </c>
      <c r="J13" s="31"/>
      <c r="K13" s="36"/>
      <c r="L13" s="37"/>
      <c r="M13" s="30" t="str">
        <f t="shared" si="6"/>
        <v xml:space="preserve"> </v>
      </c>
      <c r="N13" s="31"/>
      <c r="O13" s="75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3"/>
        <v xml:space="preserve"> </v>
      </c>
      <c r="S13" s="9"/>
      <c r="T13" s="9"/>
    </row>
    <row r="14" spans="1:20" ht="15" customHeight="1" x14ac:dyDescent="0.2">
      <c r="A14" s="67">
        <v>8</v>
      </c>
      <c r="B14" s="35" t="s">
        <v>69</v>
      </c>
      <c r="C14" s="36"/>
      <c r="D14" s="37"/>
      <c r="E14" s="30" t="str">
        <f t="shared" ref="E14:E16" si="7">IF(C14&gt;0,C14*34, " ")</f>
        <v xml:space="preserve"> </v>
      </c>
      <c r="F14" s="31" t="str">
        <f t="shared" ref="F14" si="8">IF(D14&gt;0,D14*34, " ")</f>
        <v xml:space="preserve"> </v>
      </c>
      <c r="G14" s="37"/>
      <c r="H14" s="37"/>
      <c r="I14" s="30" t="str">
        <f t="shared" ref="I14:I16" si="9">IF(G14&gt;0,G14*34, " ")</f>
        <v xml:space="preserve"> </v>
      </c>
      <c r="J14" s="31" t="str">
        <f t="shared" ref="J14" si="10">IF(H14&gt;0,H14*34, " ")</f>
        <v xml:space="preserve"> </v>
      </c>
      <c r="K14" s="36">
        <v>2</v>
      </c>
      <c r="L14" s="37"/>
      <c r="M14" s="30">
        <f t="shared" ref="M14:N17" si="11">IF(K14&gt;0,K14*32, " ")</f>
        <v>64</v>
      </c>
      <c r="N14" s="31" t="str">
        <f t="shared" ref="N14" si="12">IF(L14&gt;0,L14*32, " ")</f>
        <v xml:space="preserve"> </v>
      </c>
      <c r="O14" s="29">
        <v>2</v>
      </c>
      <c r="P14" s="30" t="str">
        <f t="shared" ref="P14" si="13">IF(D14+H14+L14&gt;0, D14+H14+L14, " ")</f>
        <v xml:space="preserve"> </v>
      </c>
      <c r="Q14" s="30">
        <f t="shared" ref="Q14:R17" si="14">IF(O14&lt;&gt;" ", (IF(E14&lt;&gt;" ", E14, 0)+IF(I14&lt;&gt;" ", I14, 0)+IF(M14&lt;&gt;" ", M14, 0)), " ")</f>
        <v>64</v>
      </c>
      <c r="R14" s="31" t="str">
        <f t="shared" ref="R14" si="15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7">
        <v>9</v>
      </c>
      <c r="B15" s="98" t="s">
        <v>70</v>
      </c>
      <c r="C15" s="36">
        <v>1</v>
      </c>
      <c r="D15" s="37"/>
      <c r="E15" s="30">
        <f t="shared" si="7"/>
        <v>34</v>
      </c>
      <c r="F15" s="31"/>
      <c r="G15" s="37">
        <v>1</v>
      </c>
      <c r="H15" s="37"/>
      <c r="I15" s="30">
        <f t="shared" si="9"/>
        <v>34</v>
      </c>
      <c r="J15" s="31"/>
      <c r="K15" s="40">
        <v>1</v>
      </c>
      <c r="L15" s="37"/>
      <c r="M15" s="30">
        <f t="shared" si="11"/>
        <v>32</v>
      </c>
      <c r="N15" s="31"/>
      <c r="O15" s="101">
        <f>SUM(C15,G15,K15)</f>
        <v>3</v>
      </c>
      <c r="P15" s="53"/>
      <c r="Q15" s="77">
        <f t="shared" si="14"/>
        <v>100</v>
      </c>
      <c r="R15" s="54"/>
      <c r="S15" s="9"/>
      <c r="T15" s="9"/>
    </row>
    <row r="16" spans="1:20" ht="15" customHeight="1" x14ac:dyDescent="0.2">
      <c r="A16" s="67">
        <v>10</v>
      </c>
      <c r="B16" s="100" t="s">
        <v>71</v>
      </c>
      <c r="C16" s="36">
        <v>1</v>
      </c>
      <c r="D16" s="37"/>
      <c r="E16" s="30">
        <f t="shared" si="7"/>
        <v>34</v>
      </c>
      <c r="F16" s="31"/>
      <c r="G16" s="37">
        <v>1</v>
      </c>
      <c r="H16" s="37"/>
      <c r="I16" s="30">
        <f t="shared" si="9"/>
        <v>34</v>
      </c>
      <c r="J16" s="31"/>
      <c r="K16" s="40"/>
      <c r="L16" s="37"/>
      <c r="M16" s="30" t="str">
        <f t="shared" si="11"/>
        <v xml:space="preserve"> </v>
      </c>
      <c r="N16" s="31"/>
      <c r="O16" s="29">
        <v>2</v>
      </c>
      <c r="P16" s="60"/>
      <c r="Q16" s="30">
        <f t="shared" si="14"/>
        <v>68</v>
      </c>
      <c r="R16" s="61"/>
      <c r="S16" s="9"/>
      <c r="T16" s="9"/>
    </row>
    <row r="17" spans="1:20" ht="15" customHeight="1" thickBot="1" x14ac:dyDescent="0.25">
      <c r="A17" s="67">
        <v>11</v>
      </c>
      <c r="B17" s="35" t="s">
        <v>72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40">
        <v>1</v>
      </c>
      <c r="L17" s="37"/>
      <c r="M17" s="30">
        <f t="shared" si="11"/>
        <v>32</v>
      </c>
      <c r="N17" s="31" t="str">
        <f t="shared" si="11"/>
        <v xml:space="preserve"> </v>
      </c>
      <c r="O17" s="29">
        <v>1</v>
      </c>
      <c r="P17" s="62" t="str">
        <f t="shared" ref="P17" si="16">IF(D17+H17+L17&gt;0, D17+H17+L17, " ")</f>
        <v xml:space="preserve"> </v>
      </c>
      <c r="Q17" s="30">
        <f t="shared" si="14"/>
        <v>32</v>
      </c>
      <c r="R17" s="63" t="str">
        <f t="shared" si="14"/>
        <v xml:space="preserve"> </v>
      </c>
      <c r="S17" s="9"/>
      <c r="T17" s="9"/>
    </row>
    <row r="18" spans="1:20" ht="15" customHeight="1" thickBot="1" x14ac:dyDescent="0.25">
      <c r="A18" s="145" t="s">
        <v>16</v>
      </c>
      <c r="B18" s="146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7">
        <v>1</v>
      </c>
      <c r="B19" s="32" t="s">
        <v>45</v>
      </c>
      <c r="C19" s="41">
        <v>2</v>
      </c>
      <c r="D19" s="42"/>
      <c r="E19" s="27">
        <f>IF(C19&gt;0,C19*34, " ")</f>
        <v>68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IF(K19&gt;0,K19*32, " ")</f>
        <v xml:space="preserve"> </v>
      </c>
      <c r="N19" s="28" t="str">
        <f>IF(L19&gt;0,L19*32, " ")</f>
        <v xml:space="preserve"> </v>
      </c>
      <c r="O19" s="76">
        <f>IF(C19+G19+K19&gt;0,C19+G19+K19, " ")</f>
        <v>2</v>
      </c>
      <c r="P19" s="77" t="str">
        <f>IF(D19+H19+L19&gt;0, D19+H19+L19, " ")</f>
        <v xml:space="preserve"> </v>
      </c>
      <c r="Q19" s="77">
        <f>IF(O19&lt;&gt;" ", (IF(E19&lt;&gt;" ", E19, 0)+IF(I19&lt;&gt;" ", I19, 0)+IF(M19&lt;&gt;" ", M19, 0)), " ")</f>
        <v>68</v>
      </c>
      <c r="R19" s="78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8">
        <v>2</v>
      </c>
      <c r="B20" s="35" t="s">
        <v>77</v>
      </c>
      <c r="C20" s="43">
        <v>1</v>
      </c>
      <c r="D20" s="44">
        <v>1</v>
      </c>
      <c r="E20" s="30">
        <f t="shared" ref="E20:F31" si="17">IF(C20&gt;0,C20*34, " ")</f>
        <v>34</v>
      </c>
      <c r="F20" s="31">
        <v>34</v>
      </c>
      <c r="G20" s="44"/>
      <c r="H20" s="44"/>
      <c r="I20" s="30" t="str">
        <f t="shared" ref="I20:J31" si="18">IF(G20&gt;0,G20*34, " ")</f>
        <v xml:space="preserve"> </v>
      </c>
      <c r="J20" s="31" t="str">
        <f t="shared" si="18"/>
        <v xml:space="preserve"> </v>
      </c>
      <c r="K20" s="43"/>
      <c r="L20" s="44"/>
      <c r="M20" s="30" t="str">
        <f t="shared" ref="M20:N31" si="19">IF(K20&gt;0,K20*32, " ")</f>
        <v xml:space="preserve"> </v>
      </c>
      <c r="N20" s="31" t="str">
        <f t="shared" si="19"/>
        <v xml:space="preserve"> </v>
      </c>
      <c r="O20" s="75">
        <f t="shared" ref="O20:O29" si="20">IF(C20+G20+K20&gt;0,C20+G20+K20, " ")</f>
        <v>1</v>
      </c>
      <c r="P20" s="30">
        <f t="shared" ref="P20:P29" si="21">IF(D20+H20+L20&gt;0, D20+H20+L20, " ")</f>
        <v>1</v>
      </c>
      <c r="Q20" s="30">
        <f t="shared" ref="Q20:Q29" si="22">IF(O20&lt;&gt;" ", (IF(E20&lt;&gt;" ", E20, 0)+IF(I20&lt;&gt;" ", I20, 0)+IF(M20&lt;&gt;" ", M20, 0)), " ")</f>
        <v>34</v>
      </c>
      <c r="R20" s="31">
        <f t="shared" ref="R20:R29" si="23">IF(P20&lt;&gt;" ", (IF(F20&lt;&gt;" ", F20, 0)+IF(J20&lt;&gt;" ", J20, 0)+IF(N20&lt;&gt;" ", N20, 0)), " ")</f>
        <v>34</v>
      </c>
      <c r="S20" s="9"/>
      <c r="T20" s="9"/>
    </row>
    <row r="21" spans="1:20" ht="15" customHeight="1" x14ac:dyDescent="0.2">
      <c r="A21" s="68">
        <v>3</v>
      </c>
      <c r="B21" s="35" t="s">
        <v>78</v>
      </c>
      <c r="C21" s="43">
        <v>2</v>
      </c>
      <c r="D21" s="44"/>
      <c r="E21" s="30">
        <v>68</v>
      </c>
      <c r="F21" s="31" t="str">
        <f t="shared" si="17"/>
        <v xml:space="preserve"> </v>
      </c>
      <c r="G21" s="44"/>
      <c r="H21" s="44"/>
      <c r="I21" s="30" t="str">
        <f t="shared" si="18"/>
        <v xml:space="preserve"> </v>
      </c>
      <c r="J21" s="31" t="str">
        <f t="shared" si="18"/>
        <v xml:space="preserve"> </v>
      </c>
      <c r="K21" s="43"/>
      <c r="L21" s="44"/>
      <c r="M21" s="30" t="str">
        <f t="shared" si="19"/>
        <v xml:space="preserve"> </v>
      </c>
      <c r="N21" s="31" t="str">
        <f t="shared" si="19"/>
        <v xml:space="preserve"> </v>
      </c>
      <c r="O21" s="75">
        <f t="shared" si="20"/>
        <v>2</v>
      </c>
      <c r="P21" s="30" t="str">
        <f t="shared" si="21"/>
        <v xml:space="preserve"> </v>
      </c>
      <c r="Q21" s="30">
        <f t="shared" si="22"/>
        <v>68</v>
      </c>
      <c r="R21" s="31" t="str">
        <f t="shared" si="23"/>
        <v xml:space="preserve"> </v>
      </c>
      <c r="S21" s="9"/>
      <c r="T21" s="9"/>
    </row>
    <row r="22" spans="1:20" ht="15" customHeight="1" x14ac:dyDescent="0.2">
      <c r="A22" s="68">
        <v>4</v>
      </c>
      <c r="B22" s="35" t="s">
        <v>27</v>
      </c>
      <c r="C22" s="43">
        <v>2</v>
      </c>
      <c r="D22" s="44"/>
      <c r="E22" s="30">
        <f t="shared" si="17"/>
        <v>68</v>
      </c>
      <c r="F22" s="31" t="str">
        <f t="shared" si="17"/>
        <v xml:space="preserve"> </v>
      </c>
      <c r="G22" s="44">
        <v>2</v>
      </c>
      <c r="H22" s="44"/>
      <c r="I22" s="30">
        <f t="shared" si="18"/>
        <v>68</v>
      </c>
      <c r="J22" s="31" t="str">
        <f t="shared" si="18"/>
        <v xml:space="preserve"> </v>
      </c>
      <c r="K22" s="43"/>
      <c r="L22" s="44"/>
      <c r="M22" s="30" t="str">
        <f t="shared" si="19"/>
        <v xml:space="preserve"> </v>
      </c>
      <c r="N22" s="31" t="str">
        <f t="shared" si="19"/>
        <v xml:space="preserve"> </v>
      </c>
      <c r="O22" s="75">
        <f t="shared" si="20"/>
        <v>4</v>
      </c>
      <c r="P22" s="30" t="str">
        <f t="shared" si="21"/>
        <v xml:space="preserve"> </v>
      </c>
      <c r="Q22" s="30">
        <f t="shared" si="22"/>
        <v>136</v>
      </c>
      <c r="R22" s="31" t="str">
        <f t="shared" si="23"/>
        <v xml:space="preserve"> </v>
      </c>
      <c r="S22" s="9"/>
      <c r="T22" s="9"/>
    </row>
    <row r="23" spans="1:20" ht="15" customHeight="1" x14ac:dyDescent="0.2">
      <c r="A23" s="68">
        <v>5</v>
      </c>
      <c r="B23" s="35" t="s">
        <v>82</v>
      </c>
      <c r="C23" s="43"/>
      <c r="D23" s="44"/>
      <c r="E23" s="30" t="str">
        <f>IF(C23&gt;0,C23*34, " ")</f>
        <v xml:space="preserve"> </v>
      </c>
      <c r="F23" s="31" t="str">
        <f>IF(D23&gt;0,D23*34, " ")</f>
        <v xml:space="preserve"> </v>
      </c>
      <c r="G23" s="44">
        <v>2</v>
      </c>
      <c r="H23" s="44"/>
      <c r="I23" s="30">
        <f>IF(G23&gt;0,G23*34, " ")</f>
        <v>68</v>
      </c>
      <c r="J23" s="31" t="str">
        <f>IF(H23&gt;0,H23*34, " ")</f>
        <v xml:space="preserve"> </v>
      </c>
      <c r="K23" s="43"/>
      <c r="L23" s="44"/>
      <c r="M23" s="30" t="str">
        <f>IF(K23&gt;0,K23*32, " ")</f>
        <v xml:space="preserve"> </v>
      </c>
      <c r="N23" s="31" t="str">
        <f>IF(L23&gt;0,L23*32, " ")</f>
        <v xml:space="preserve"> </v>
      </c>
      <c r="O23" s="75">
        <f t="shared" si="20"/>
        <v>2</v>
      </c>
      <c r="P23" s="30" t="str">
        <f t="shared" si="21"/>
        <v xml:space="preserve"> </v>
      </c>
      <c r="Q23" s="30">
        <f t="shared" si="22"/>
        <v>68</v>
      </c>
      <c r="R23" s="31" t="str">
        <f t="shared" si="23"/>
        <v xml:space="preserve"> </v>
      </c>
      <c r="S23" s="9"/>
      <c r="T23" s="9"/>
    </row>
    <row r="24" spans="1:20" ht="15" customHeight="1" x14ac:dyDescent="0.2">
      <c r="A24" s="68">
        <v>6</v>
      </c>
      <c r="B24" s="35" t="s">
        <v>28</v>
      </c>
      <c r="C24" s="43"/>
      <c r="D24" s="44"/>
      <c r="E24" s="30" t="str">
        <f t="shared" si="17"/>
        <v xml:space="preserve"> </v>
      </c>
      <c r="F24" s="31" t="str">
        <f t="shared" si="17"/>
        <v xml:space="preserve"> </v>
      </c>
      <c r="G24" s="44">
        <v>2</v>
      </c>
      <c r="H24" s="44"/>
      <c r="I24" s="30">
        <f t="shared" si="18"/>
        <v>68</v>
      </c>
      <c r="J24" s="31" t="str">
        <f t="shared" si="18"/>
        <v xml:space="preserve"> </v>
      </c>
      <c r="K24" s="43">
        <v>1</v>
      </c>
      <c r="L24" s="44">
        <v>1</v>
      </c>
      <c r="M24" s="30">
        <f t="shared" si="19"/>
        <v>32</v>
      </c>
      <c r="N24" s="31">
        <f t="shared" si="19"/>
        <v>32</v>
      </c>
      <c r="O24" s="75">
        <f t="shared" si="20"/>
        <v>3</v>
      </c>
      <c r="P24" s="30">
        <f t="shared" si="21"/>
        <v>1</v>
      </c>
      <c r="Q24" s="30">
        <f t="shared" si="22"/>
        <v>100</v>
      </c>
      <c r="R24" s="31">
        <f t="shared" si="23"/>
        <v>32</v>
      </c>
      <c r="S24" s="9"/>
      <c r="T24" s="9"/>
    </row>
    <row r="25" spans="1:20" ht="15" customHeight="1" x14ac:dyDescent="0.2">
      <c r="A25" s="68">
        <v>7</v>
      </c>
      <c r="B25" s="35" t="s">
        <v>29</v>
      </c>
      <c r="C25" s="43"/>
      <c r="D25" s="44"/>
      <c r="E25" s="30" t="str">
        <f t="shared" si="17"/>
        <v xml:space="preserve"> </v>
      </c>
      <c r="F25" s="31" t="str">
        <f t="shared" si="17"/>
        <v xml:space="preserve"> </v>
      </c>
      <c r="G25" s="44">
        <v>1</v>
      </c>
      <c r="H25" s="44">
        <v>1</v>
      </c>
      <c r="I25" s="30">
        <f t="shared" si="18"/>
        <v>34</v>
      </c>
      <c r="J25" s="31">
        <f t="shared" si="18"/>
        <v>34</v>
      </c>
      <c r="K25" s="43"/>
      <c r="L25" s="44"/>
      <c r="M25" s="30" t="str">
        <f t="shared" si="19"/>
        <v xml:space="preserve"> </v>
      </c>
      <c r="N25" s="31" t="str">
        <f t="shared" si="19"/>
        <v xml:space="preserve"> </v>
      </c>
      <c r="O25" s="75">
        <f t="shared" si="20"/>
        <v>1</v>
      </c>
      <c r="P25" s="30">
        <f t="shared" si="21"/>
        <v>1</v>
      </c>
      <c r="Q25" s="30">
        <f t="shared" si="22"/>
        <v>34</v>
      </c>
      <c r="R25" s="31">
        <f t="shared" si="23"/>
        <v>34</v>
      </c>
      <c r="S25" s="9"/>
      <c r="T25" s="9"/>
    </row>
    <row r="26" spans="1:20" ht="15" customHeight="1" x14ac:dyDescent="0.2">
      <c r="A26" s="68">
        <v>8</v>
      </c>
      <c r="B26" s="35" t="s">
        <v>30</v>
      </c>
      <c r="C26" s="43"/>
      <c r="D26" s="44"/>
      <c r="E26" s="30" t="str">
        <f t="shared" si="17"/>
        <v xml:space="preserve"> </v>
      </c>
      <c r="F26" s="31" t="str">
        <f t="shared" si="17"/>
        <v xml:space="preserve"> </v>
      </c>
      <c r="G26" s="44">
        <v>1</v>
      </c>
      <c r="H26" s="44">
        <v>1</v>
      </c>
      <c r="I26" s="30">
        <f t="shared" si="18"/>
        <v>34</v>
      </c>
      <c r="J26" s="31">
        <f t="shared" si="18"/>
        <v>34</v>
      </c>
      <c r="K26" s="43">
        <v>1</v>
      </c>
      <c r="L26" s="44">
        <v>1</v>
      </c>
      <c r="M26" s="30">
        <f t="shared" si="19"/>
        <v>32</v>
      </c>
      <c r="N26" s="31">
        <f t="shared" si="19"/>
        <v>32</v>
      </c>
      <c r="O26" s="75">
        <f t="shared" si="20"/>
        <v>2</v>
      </c>
      <c r="P26" s="30">
        <f t="shared" si="21"/>
        <v>2</v>
      </c>
      <c r="Q26" s="30">
        <f t="shared" si="22"/>
        <v>66</v>
      </c>
      <c r="R26" s="31">
        <f t="shared" si="23"/>
        <v>66</v>
      </c>
      <c r="S26" s="9"/>
      <c r="T26" s="9"/>
    </row>
    <row r="27" spans="1:20" ht="15" customHeight="1" x14ac:dyDescent="0.2">
      <c r="A27" s="68">
        <v>9</v>
      </c>
      <c r="B27" s="35" t="s">
        <v>97</v>
      </c>
      <c r="C27" s="43"/>
      <c r="D27" s="44"/>
      <c r="E27" s="30" t="str">
        <f t="shared" si="17"/>
        <v xml:space="preserve"> </v>
      </c>
      <c r="F27" s="31" t="str">
        <f t="shared" si="17"/>
        <v xml:space="preserve"> </v>
      </c>
      <c r="G27" s="44"/>
      <c r="H27" s="44"/>
      <c r="I27" s="30" t="str">
        <f t="shared" si="18"/>
        <v xml:space="preserve"> </v>
      </c>
      <c r="J27" s="31" t="str">
        <f t="shared" si="18"/>
        <v xml:space="preserve"> </v>
      </c>
      <c r="K27" s="43">
        <v>2</v>
      </c>
      <c r="L27" s="44"/>
      <c r="M27" s="30">
        <f t="shared" si="19"/>
        <v>64</v>
      </c>
      <c r="N27" s="31" t="str">
        <f t="shared" si="19"/>
        <v xml:space="preserve"> </v>
      </c>
      <c r="O27" s="75">
        <f t="shared" si="20"/>
        <v>2</v>
      </c>
      <c r="P27" s="30" t="str">
        <f t="shared" si="21"/>
        <v xml:space="preserve"> </v>
      </c>
      <c r="Q27" s="30">
        <f t="shared" si="22"/>
        <v>64</v>
      </c>
      <c r="R27" s="31" t="str">
        <f t="shared" si="23"/>
        <v xml:space="preserve"> </v>
      </c>
      <c r="S27" s="9"/>
      <c r="T27" s="9"/>
    </row>
    <row r="28" spans="1:20" ht="15" customHeight="1" x14ac:dyDescent="0.2">
      <c r="A28" s="68">
        <v>10</v>
      </c>
      <c r="B28" s="35" t="s">
        <v>48</v>
      </c>
      <c r="C28" s="43">
        <v>2</v>
      </c>
      <c r="D28" s="44"/>
      <c r="E28" s="30">
        <v>68</v>
      </c>
      <c r="F28" s="31"/>
      <c r="G28" s="44"/>
      <c r="H28" s="44"/>
      <c r="I28" s="30"/>
      <c r="J28" s="31"/>
      <c r="K28" s="43"/>
      <c r="L28" s="44"/>
      <c r="M28" s="30"/>
      <c r="N28" s="31"/>
      <c r="O28" s="75">
        <v>2</v>
      </c>
      <c r="P28" s="30"/>
      <c r="Q28" s="30">
        <v>68</v>
      </c>
      <c r="R28" s="31"/>
      <c r="S28" s="9"/>
      <c r="T28" s="9"/>
    </row>
    <row r="29" spans="1:20" ht="15" customHeight="1" x14ac:dyDescent="0.2">
      <c r="A29" s="68">
        <v>11</v>
      </c>
      <c r="B29" s="35" t="s">
        <v>32</v>
      </c>
      <c r="C29" s="43"/>
      <c r="D29" s="44">
        <v>5</v>
      </c>
      <c r="E29" s="30" t="str">
        <f t="shared" si="17"/>
        <v xml:space="preserve"> </v>
      </c>
      <c r="F29" s="31">
        <v>170</v>
      </c>
      <c r="G29" s="44"/>
      <c r="H29" s="44">
        <v>12</v>
      </c>
      <c r="I29" s="30" t="str">
        <f t="shared" si="18"/>
        <v xml:space="preserve"> </v>
      </c>
      <c r="J29" s="31">
        <f t="shared" si="18"/>
        <v>408</v>
      </c>
      <c r="K29" s="43"/>
      <c r="L29" s="44">
        <v>16</v>
      </c>
      <c r="M29" s="30" t="str">
        <f t="shared" si="19"/>
        <v xml:space="preserve"> </v>
      </c>
      <c r="N29" s="31">
        <f t="shared" si="19"/>
        <v>512</v>
      </c>
      <c r="O29" s="75" t="str">
        <f t="shared" si="20"/>
        <v xml:space="preserve"> </v>
      </c>
      <c r="P29" s="30">
        <f t="shared" si="21"/>
        <v>33</v>
      </c>
      <c r="Q29" s="30" t="str">
        <f t="shared" si="22"/>
        <v xml:space="preserve"> </v>
      </c>
      <c r="R29" s="31">
        <f t="shared" si="23"/>
        <v>1090</v>
      </c>
      <c r="S29" s="9"/>
      <c r="T29" s="9"/>
    </row>
    <row r="30" spans="1:20" ht="15" customHeight="1" x14ac:dyDescent="0.2">
      <c r="A30" s="68"/>
      <c r="B30" s="35" t="s">
        <v>58</v>
      </c>
      <c r="C30" s="43"/>
      <c r="D30" s="44"/>
      <c r="E30" s="30"/>
      <c r="F30" s="31"/>
      <c r="G30" s="44"/>
      <c r="H30" s="44"/>
      <c r="I30" s="30"/>
      <c r="J30" s="31"/>
      <c r="K30" s="43"/>
      <c r="L30" s="44"/>
      <c r="M30" s="30"/>
      <c r="N30" s="31"/>
      <c r="O30" s="75"/>
      <c r="P30" s="30"/>
      <c r="Q30" s="30"/>
      <c r="R30" s="31"/>
      <c r="S30" s="9"/>
      <c r="T30" s="9"/>
    </row>
    <row r="31" spans="1:20" ht="15" customHeight="1" thickBot="1" x14ac:dyDescent="0.25">
      <c r="A31" s="68"/>
      <c r="B31" s="32" t="s">
        <v>85</v>
      </c>
      <c r="C31" s="43"/>
      <c r="D31" s="44"/>
      <c r="E31" s="30" t="str">
        <f t="shared" si="17"/>
        <v xml:space="preserve"> </v>
      </c>
      <c r="F31" s="31" t="str">
        <f t="shared" si="17"/>
        <v xml:space="preserve"> </v>
      </c>
      <c r="G31" s="44"/>
      <c r="H31" s="44"/>
      <c r="I31" s="30" t="str">
        <f t="shared" si="18"/>
        <v xml:space="preserve"> </v>
      </c>
      <c r="J31" s="31" t="str">
        <f t="shared" si="18"/>
        <v xml:space="preserve"> </v>
      </c>
      <c r="K31" s="43"/>
      <c r="L31" s="44"/>
      <c r="M31" s="30" t="str">
        <f t="shared" si="19"/>
        <v xml:space="preserve"> </v>
      </c>
      <c r="N31" s="63" t="str">
        <f t="shared" si="19"/>
        <v xml:space="preserve"> </v>
      </c>
      <c r="O31" s="84"/>
      <c r="P31" s="62"/>
      <c r="Q31" s="62"/>
      <c r="R31" s="63"/>
      <c r="S31" s="9"/>
      <c r="T31" s="9"/>
    </row>
    <row r="32" spans="1:20" ht="33.75" customHeight="1" thickBot="1" x14ac:dyDescent="0.25">
      <c r="A32" s="147" t="s">
        <v>17</v>
      </c>
      <c r="B32" s="148"/>
      <c r="C32" s="89">
        <f>SUM(C7:C15)</f>
        <v>14</v>
      </c>
      <c r="D32" s="15">
        <f t="shared" ref="D32:R32" si="24">SUM(D7:D17)</f>
        <v>2</v>
      </c>
      <c r="E32" s="102">
        <f>SUM(E7:E15)</f>
        <v>476</v>
      </c>
      <c r="F32" s="16">
        <f t="shared" si="24"/>
        <v>68</v>
      </c>
      <c r="G32" s="89">
        <f>SUM(G7:G15)</f>
        <v>9</v>
      </c>
      <c r="H32" s="15">
        <f t="shared" si="24"/>
        <v>0</v>
      </c>
      <c r="I32" s="102">
        <f>SUM(I7:I15)</f>
        <v>306</v>
      </c>
      <c r="J32" s="16">
        <f t="shared" si="24"/>
        <v>0</v>
      </c>
      <c r="K32" s="89">
        <f>SUM(K7:K15)</f>
        <v>9</v>
      </c>
      <c r="L32" s="15">
        <f t="shared" si="24"/>
        <v>0</v>
      </c>
      <c r="M32" s="102">
        <f>SUM(M7:M15)</f>
        <v>288</v>
      </c>
      <c r="N32" s="16">
        <f t="shared" si="24"/>
        <v>0</v>
      </c>
      <c r="O32" s="91">
        <f>SUM(O7:O15)</f>
        <v>32</v>
      </c>
      <c r="P32" s="82">
        <f t="shared" si="24"/>
        <v>2</v>
      </c>
      <c r="Q32" s="103">
        <f>SUM(Q7:Q15)</f>
        <v>1070</v>
      </c>
      <c r="R32" s="83">
        <f t="shared" si="24"/>
        <v>68</v>
      </c>
      <c r="S32" s="9"/>
      <c r="T32" s="9"/>
    </row>
    <row r="33" spans="1:24" ht="15" customHeight="1" thickBot="1" x14ac:dyDescent="0.25">
      <c r="A33" s="149" t="s">
        <v>18</v>
      </c>
      <c r="B33" s="150"/>
      <c r="C33" s="17">
        <v>9</v>
      </c>
      <c r="D33" s="18">
        <f t="shared" ref="D33:R33" si="25">SUM(D19:D31)</f>
        <v>6</v>
      </c>
      <c r="E33" s="18">
        <f t="shared" si="25"/>
        <v>306</v>
      </c>
      <c r="F33" s="19">
        <f t="shared" si="25"/>
        <v>204</v>
      </c>
      <c r="G33" s="17">
        <f t="shared" si="25"/>
        <v>8</v>
      </c>
      <c r="H33" s="18">
        <f t="shared" si="25"/>
        <v>14</v>
      </c>
      <c r="I33" s="18">
        <f t="shared" si="25"/>
        <v>272</v>
      </c>
      <c r="J33" s="19">
        <f t="shared" si="25"/>
        <v>476</v>
      </c>
      <c r="K33" s="17">
        <f t="shared" si="25"/>
        <v>4</v>
      </c>
      <c r="L33" s="18">
        <f t="shared" si="25"/>
        <v>18</v>
      </c>
      <c r="M33" s="18">
        <f t="shared" si="25"/>
        <v>128</v>
      </c>
      <c r="N33" s="19">
        <f t="shared" si="25"/>
        <v>576</v>
      </c>
      <c r="O33" s="17">
        <f t="shared" si="25"/>
        <v>21</v>
      </c>
      <c r="P33" s="18">
        <f t="shared" si="25"/>
        <v>38</v>
      </c>
      <c r="Q33" s="18">
        <f t="shared" si="25"/>
        <v>706</v>
      </c>
      <c r="R33" s="19">
        <f t="shared" si="25"/>
        <v>1256</v>
      </c>
      <c r="S33" s="20"/>
      <c r="T33" s="20"/>
    </row>
    <row r="34" spans="1:24" ht="15" customHeight="1" thickTop="1" thickBot="1" x14ac:dyDescent="0.25">
      <c r="A34" s="151" t="s">
        <v>19</v>
      </c>
      <c r="B34" s="152"/>
      <c r="C34" s="21">
        <f>C32+C33</f>
        <v>23</v>
      </c>
      <c r="D34" s="22">
        <f t="shared" ref="D34:R34" si="26">D32+D33</f>
        <v>8</v>
      </c>
      <c r="E34" s="22">
        <f t="shared" si="26"/>
        <v>782</v>
      </c>
      <c r="F34" s="23">
        <f t="shared" si="26"/>
        <v>272</v>
      </c>
      <c r="G34" s="21">
        <f t="shared" si="26"/>
        <v>17</v>
      </c>
      <c r="H34" s="22">
        <f t="shared" si="26"/>
        <v>14</v>
      </c>
      <c r="I34" s="22">
        <f t="shared" si="26"/>
        <v>578</v>
      </c>
      <c r="J34" s="23">
        <f t="shared" si="26"/>
        <v>476</v>
      </c>
      <c r="K34" s="21">
        <f t="shared" si="26"/>
        <v>13</v>
      </c>
      <c r="L34" s="22">
        <f t="shared" si="26"/>
        <v>18</v>
      </c>
      <c r="M34" s="22">
        <f t="shared" si="26"/>
        <v>416</v>
      </c>
      <c r="N34" s="23">
        <f t="shared" si="26"/>
        <v>576</v>
      </c>
      <c r="O34" s="21">
        <f t="shared" si="26"/>
        <v>53</v>
      </c>
      <c r="P34" s="22">
        <f t="shared" si="26"/>
        <v>40</v>
      </c>
      <c r="Q34" s="22">
        <f t="shared" si="26"/>
        <v>1776</v>
      </c>
      <c r="R34" s="23">
        <f t="shared" si="26"/>
        <v>1324</v>
      </c>
      <c r="S34" s="24"/>
      <c r="T34" s="24"/>
    </row>
    <row r="35" spans="1:24" ht="15" customHeight="1" thickTop="1" thickBot="1" x14ac:dyDescent="0.25">
      <c r="A35" s="170"/>
      <c r="B35" s="171"/>
      <c r="C35" s="121">
        <f>C34+D34</f>
        <v>31</v>
      </c>
      <c r="D35" s="122"/>
      <c r="E35" s="119">
        <f>E34+F34</f>
        <v>1054</v>
      </c>
      <c r="F35" s="120"/>
      <c r="G35" s="121">
        <f>G34+H34</f>
        <v>31</v>
      </c>
      <c r="H35" s="122"/>
      <c r="I35" s="119">
        <f>I34+J34</f>
        <v>1054</v>
      </c>
      <c r="J35" s="120"/>
      <c r="K35" s="121">
        <f>K34+L34</f>
        <v>31</v>
      </c>
      <c r="L35" s="122"/>
      <c r="M35" s="119">
        <f>M34+N34</f>
        <v>992</v>
      </c>
      <c r="N35" s="120"/>
      <c r="O35" s="121">
        <f>O34+P34</f>
        <v>93</v>
      </c>
      <c r="P35" s="122"/>
      <c r="Q35" s="119">
        <f>Q34+R34</f>
        <v>3100</v>
      </c>
      <c r="R35" s="120"/>
      <c r="S35" s="24"/>
      <c r="T35" s="24"/>
    </row>
    <row r="36" spans="1:24" ht="15" customHeight="1" thickTop="1" x14ac:dyDescent="0.2">
      <c r="A36" s="112"/>
      <c r="B36" s="112"/>
      <c r="C36" s="24"/>
      <c r="D36" s="113"/>
      <c r="E36" s="24"/>
      <c r="F36" s="113"/>
      <c r="G36" s="24"/>
      <c r="H36" s="113"/>
      <c r="I36" s="24"/>
      <c r="J36" s="113"/>
      <c r="K36" s="24"/>
      <c r="L36" s="113"/>
      <c r="M36" s="24"/>
      <c r="N36" s="113"/>
      <c r="O36" s="24"/>
      <c r="P36" s="113"/>
      <c r="Q36" s="24"/>
      <c r="R36" s="113"/>
      <c r="S36" s="24"/>
      <c r="T36" s="24"/>
    </row>
    <row r="37" spans="1:24" ht="40.15" customHeight="1" x14ac:dyDescent="0.2">
      <c r="B37" s="118" t="s">
        <v>74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"/>
      <c r="V37" s="2"/>
      <c r="W37" s="2"/>
      <c r="X37" s="2"/>
    </row>
    <row r="38" spans="1:24" ht="15" customHeight="1" x14ac:dyDescent="0.2">
      <c r="B38" s="109" t="s">
        <v>52</v>
      </c>
    </row>
    <row r="39" spans="1:24" ht="15" customHeight="1" x14ac:dyDescent="0.2">
      <c r="B39" s="58" t="s">
        <v>89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8:B18"/>
    <mergeCell ref="A33:B33"/>
    <mergeCell ref="A32:B32"/>
    <mergeCell ref="A34:B3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6"/>
  <sheetViews>
    <sheetView showZeros="0"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7109375" style="1" customWidth="1"/>
    <col min="16" max="16" width="6.7109375" style="2" customWidth="1"/>
    <col min="17" max="17" width="6.7109375" style="1" customWidth="1"/>
    <col min="18" max="18" width="6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23" t="s">
        <v>22</v>
      </c>
      <c r="B1" s="124"/>
      <c r="C1" s="124"/>
      <c r="D1" s="124"/>
      <c r="E1" s="124"/>
      <c r="F1" s="124"/>
      <c r="G1" s="124"/>
    </row>
    <row r="2" spans="1:20" ht="15" customHeight="1" x14ac:dyDescent="0.2">
      <c r="A2" s="172" t="s">
        <v>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20" ht="15" customHeight="1" thickBot="1" x14ac:dyDescent="0.25">
      <c r="A3" s="65"/>
      <c r="B3" s="66"/>
    </row>
    <row r="4" spans="1:20" ht="15" customHeight="1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41" t="s">
        <v>5</v>
      </c>
      <c r="P4" s="142"/>
      <c r="Q4" s="142"/>
      <c r="R4" s="143"/>
      <c r="S4" s="4"/>
      <c r="T4" s="4"/>
    </row>
    <row r="5" spans="1:20" ht="15" customHeight="1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35" t="s">
        <v>6</v>
      </c>
      <c r="P5" s="136"/>
      <c r="Q5" s="137" t="s">
        <v>7</v>
      </c>
      <c r="R5" s="138"/>
      <c r="S5" s="4"/>
      <c r="T5" s="4"/>
    </row>
    <row r="6" spans="1:20" ht="15" customHeight="1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9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ref="O8:O13" si="0">IF(C8+G8+K8&gt;0,C8+G8+K8, " ")</f>
        <v>6</v>
      </c>
      <c r="P8" s="30" t="str">
        <f t="shared" ref="P8:P13" si="1">IF(D8+H8+L8&gt;0, D8+H8+L8, " ")</f>
        <v xml:space="preserve"> </v>
      </c>
      <c r="Q8" s="30">
        <f t="shared" ref="Q8:Q13" si="2">IF(O8&lt;&gt;" ", (IF(E8&lt;&gt;" ", E8, 0)+IF(I8&lt;&gt;" ", I8, 0)+IF(M8&lt;&gt;" ", M8, 0)), " ")</f>
        <v>200</v>
      </c>
      <c r="R8" s="31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7">
        <v>3</v>
      </c>
      <c r="B9" s="35" t="s">
        <v>14</v>
      </c>
      <c r="C9" s="36">
        <v>2</v>
      </c>
      <c r="D9" s="37"/>
      <c r="E9" s="30">
        <f t="shared" ref="E9:F13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3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3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 ht="15" customHeight="1" x14ac:dyDescent="0.2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 x14ac:dyDescent="0.2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 x14ac:dyDescent="0.2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 x14ac:dyDescent="0.2">
      <c r="A13" s="67">
        <v>7</v>
      </c>
      <c r="B13" s="35" t="s">
        <v>23</v>
      </c>
      <c r="C13" s="36">
        <v>2</v>
      </c>
      <c r="D13" s="37"/>
      <c r="E13" s="30">
        <f t="shared" si="4"/>
        <v>68</v>
      </c>
      <c r="F13" s="31"/>
      <c r="G13" s="37"/>
      <c r="H13" s="37"/>
      <c r="I13" s="30" t="str">
        <f t="shared" si="5"/>
        <v xml:space="preserve"> </v>
      </c>
      <c r="J13" s="31"/>
      <c r="K13" s="36"/>
      <c r="L13" s="37"/>
      <c r="M13" s="30" t="str">
        <f t="shared" si="6"/>
        <v xml:space="preserve"> </v>
      </c>
      <c r="N13" s="31"/>
      <c r="O13" s="75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3"/>
        <v xml:space="preserve"> </v>
      </c>
      <c r="S13" s="9"/>
      <c r="T13" s="9"/>
    </row>
    <row r="14" spans="1:20" ht="15" customHeight="1" x14ac:dyDescent="0.2">
      <c r="A14" s="67">
        <v>8</v>
      </c>
      <c r="B14" s="35" t="s">
        <v>69</v>
      </c>
      <c r="C14" s="36"/>
      <c r="D14" s="37"/>
      <c r="E14" s="30" t="str">
        <f t="shared" ref="E14:E16" si="7">IF(C14&gt;0,C14*34, " ")</f>
        <v xml:space="preserve"> </v>
      </c>
      <c r="F14" s="31" t="str">
        <f t="shared" ref="F14" si="8">IF(D14&gt;0,D14*34, " ")</f>
        <v xml:space="preserve"> </v>
      </c>
      <c r="G14" s="37"/>
      <c r="H14" s="37"/>
      <c r="I14" s="30" t="str">
        <f t="shared" ref="I14:I16" si="9">IF(G14&gt;0,G14*34, " ")</f>
        <v xml:space="preserve"> </v>
      </c>
      <c r="J14" s="31" t="str">
        <f t="shared" ref="J14" si="10">IF(H14&gt;0,H14*34, " ")</f>
        <v xml:space="preserve"> </v>
      </c>
      <c r="K14" s="36">
        <v>2</v>
      </c>
      <c r="L14" s="37"/>
      <c r="M14" s="30">
        <f t="shared" ref="M14:N17" si="11">IF(K14&gt;0,K14*32, " ")</f>
        <v>64</v>
      </c>
      <c r="N14" s="31" t="str">
        <f t="shared" ref="N14" si="12">IF(L14&gt;0,L14*32, " ")</f>
        <v xml:space="preserve"> </v>
      </c>
      <c r="O14" s="29">
        <v>2</v>
      </c>
      <c r="P14" s="30" t="str">
        <f t="shared" ref="P14" si="13">IF(D14+H14+L14&gt;0, D14+H14+L14, " ")</f>
        <v xml:space="preserve"> </v>
      </c>
      <c r="Q14" s="30">
        <f t="shared" ref="Q14:R17" si="14">IF(O14&lt;&gt;" ", (IF(E14&lt;&gt;" ", E14, 0)+IF(I14&lt;&gt;" ", I14, 0)+IF(M14&lt;&gt;" ", M14, 0)), " ")</f>
        <v>64</v>
      </c>
      <c r="R14" s="31" t="str">
        <f t="shared" ref="R14" si="15">IF(P14&lt;&gt;" ", (IF(F14&lt;&gt;" ", F14, 0)+IF(J14&lt;&gt;" ", J14, 0)+IF(N14&lt;&gt;" ", N14, 0)), " ")</f>
        <v xml:space="preserve"> </v>
      </c>
      <c r="S14" s="9"/>
      <c r="T14" s="9"/>
    </row>
    <row r="15" spans="1:20" ht="15" customHeight="1" x14ac:dyDescent="0.2">
      <c r="A15" s="67">
        <v>9</v>
      </c>
      <c r="B15" s="98" t="s">
        <v>70</v>
      </c>
      <c r="C15" s="36">
        <v>1</v>
      </c>
      <c r="D15" s="37"/>
      <c r="E15" s="30">
        <f t="shared" si="7"/>
        <v>34</v>
      </c>
      <c r="F15" s="31"/>
      <c r="G15" s="37">
        <v>1</v>
      </c>
      <c r="H15" s="37"/>
      <c r="I15" s="30">
        <f t="shared" si="9"/>
        <v>34</v>
      </c>
      <c r="J15" s="31"/>
      <c r="K15" s="40">
        <v>1</v>
      </c>
      <c r="L15" s="37"/>
      <c r="M15" s="30">
        <f t="shared" si="11"/>
        <v>32</v>
      </c>
      <c r="N15" s="31"/>
      <c r="O15" s="101">
        <f>SUM(C15,G15,K15)</f>
        <v>3</v>
      </c>
      <c r="P15" s="53"/>
      <c r="Q15" s="77">
        <f t="shared" si="14"/>
        <v>100</v>
      </c>
      <c r="R15" s="54"/>
      <c r="S15" s="9"/>
      <c r="T15" s="9"/>
    </row>
    <row r="16" spans="1:20" ht="15" customHeight="1" x14ac:dyDescent="0.2">
      <c r="A16" s="67">
        <v>10</v>
      </c>
      <c r="B16" s="100" t="s">
        <v>71</v>
      </c>
      <c r="C16" s="36">
        <v>1</v>
      </c>
      <c r="D16" s="37"/>
      <c r="E16" s="30">
        <f t="shared" si="7"/>
        <v>34</v>
      </c>
      <c r="F16" s="31"/>
      <c r="G16" s="37">
        <v>1</v>
      </c>
      <c r="H16" s="37"/>
      <c r="I16" s="30">
        <f t="shared" si="9"/>
        <v>34</v>
      </c>
      <c r="J16" s="31"/>
      <c r="K16" s="40"/>
      <c r="L16" s="37"/>
      <c r="M16" s="30" t="str">
        <f t="shared" si="11"/>
        <v xml:space="preserve"> </v>
      </c>
      <c r="N16" s="31"/>
      <c r="O16" s="29">
        <v>2</v>
      </c>
      <c r="P16" s="60"/>
      <c r="Q16" s="30">
        <f t="shared" si="14"/>
        <v>68</v>
      </c>
      <c r="R16" s="61"/>
      <c r="S16" s="9"/>
      <c r="T16" s="9"/>
    </row>
    <row r="17" spans="1:20" ht="15" customHeight="1" thickBot="1" x14ac:dyDescent="0.25">
      <c r="A17" s="67">
        <v>11</v>
      </c>
      <c r="B17" s="35" t="s">
        <v>72</v>
      </c>
      <c r="C17" s="36"/>
      <c r="D17" s="37"/>
      <c r="E17" s="30" t="str">
        <f>IF(C17&gt;0,C17*34, " ")</f>
        <v xml:space="preserve"> </v>
      </c>
      <c r="F17" s="31"/>
      <c r="G17" s="37"/>
      <c r="H17" s="37"/>
      <c r="I17" s="30"/>
      <c r="J17" s="31"/>
      <c r="K17" s="40">
        <v>1</v>
      </c>
      <c r="L17" s="37"/>
      <c r="M17" s="30">
        <f t="shared" si="11"/>
        <v>32</v>
      </c>
      <c r="N17" s="31" t="str">
        <f t="shared" si="11"/>
        <v xml:space="preserve"> </v>
      </c>
      <c r="O17" s="29">
        <v>1</v>
      </c>
      <c r="P17" s="62" t="str">
        <f t="shared" ref="P17" si="16">IF(D17+H17+L17&gt;0, D17+H17+L17, " ")</f>
        <v xml:space="preserve"> </v>
      </c>
      <c r="Q17" s="30">
        <f t="shared" si="14"/>
        <v>32</v>
      </c>
      <c r="R17" s="63" t="str">
        <f t="shared" si="14"/>
        <v xml:space="preserve"> </v>
      </c>
      <c r="S17" s="9"/>
      <c r="T17" s="9"/>
    </row>
    <row r="18" spans="1:20" ht="15" customHeight="1" thickBot="1" x14ac:dyDescent="0.25">
      <c r="A18" s="145" t="s">
        <v>16</v>
      </c>
      <c r="B18" s="146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5" customHeight="1" x14ac:dyDescent="0.2">
      <c r="A19" s="67">
        <v>1</v>
      </c>
      <c r="B19" s="32" t="s">
        <v>45</v>
      </c>
      <c r="C19" s="41">
        <v>2</v>
      </c>
      <c r="D19" s="42"/>
      <c r="E19" s="27">
        <f>IF(C19&gt;0,C19*34, " ")</f>
        <v>68</v>
      </c>
      <c r="F19" s="28" t="str">
        <f>IF(D19&gt;0,D19*34, " ")</f>
        <v xml:space="preserve"> </v>
      </c>
      <c r="G19" s="42"/>
      <c r="H19" s="42"/>
      <c r="I19" s="27" t="str">
        <f>IF(G19&gt;0,G19*34, " ")</f>
        <v xml:space="preserve"> </v>
      </c>
      <c r="J19" s="28" t="str">
        <f>IF(H19&gt;0,H19*34, " ")</f>
        <v xml:space="preserve"> </v>
      </c>
      <c r="K19" s="48"/>
      <c r="L19" s="49"/>
      <c r="M19" s="27" t="str">
        <f>IF(K19&gt;0,K19*32, " ")</f>
        <v xml:space="preserve"> </v>
      </c>
      <c r="N19" s="28" t="str">
        <f>IF(L19&gt;0,L19*32, " ")</f>
        <v xml:space="preserve"> </v>
      </c>
      <c r="O19" s="76">
        <f>IF(C19+G19+K19&gt;0,C19+G19+K19, " ")</f>
        <v>2</v>
      </c>
      <c r="P19" s="77" t="str">
        <f>IF(D19+H19+L19&gt;0, D19+H19+L19, " ")</f>
        <v xml:space="preserve"> </v>
      </c>
      <c r="Q19" s="77">
        <f>IF(O19&lt;&gt;" ", (IF(E19&lt;&gt;" ", E19, 0)+IF(I19&lt;&gt;" ", I19, 0)+IF(M19&lt;&gt;" ", M19, 0)), " ")</f>
        <v>68</v>
      </c>
      <c r="R19" s="78" t="str">
        <f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8">
        <v>2</v>
      </c>
      <c r="B20" s="50" t="s">
        <v>82</v>
      </c>
      <c r="C20" s="43">
        <v>2</v>
      </c>
      <c r="D20" s="44"/>
      <c r="E20" s="30">
        <f>IF(C20&gt;0,C20*34, " ")</f>
        <v>68</v>
      </c>
      <c r="F20" s="31" t="str">
        <f>IF(D20&gt;0,D20*34, " ")</f>
        <v xml:space="preserve"> </v>
      </c>
      <c r="G20" s="44"/>
      <c r="H20" s="44"/>
      <c r="I20" s="30" t="str">
        <f>IF(G20&gt;0,G20*34, " ")</f>
        <v xml:space="preserve"> </v>
      </c>
      <c r="J20" s="31" t="str">
        <f>IF(H20&gt;0,H20*34, " ")</f>
        <v xml:space="preserve"> </v>
      </c>
      <c r="K20" s="43"/>
      <c r="L20" s="44"/>
      <c r="M20" s="30" t="str">
        <f>IF(K20&gt;0,K20*32, " ")</f>
        <v xml:space="preserve"> </v>
      </c>
      <c r="N20" s="31" t="str">
        <f>IF(L20&gt;0,L20*32, " ")</f>
        <v xml:space="preserve"> </v>
      </c>
      <c r="O20" s="75">
        <f t="shared" ref="O20:O31" si="17">IF(C20+G20+K20&gt;0,C20+G20+K20, " ")</f>
        <v>2</v>
      </c>
      <c r="P20" s="30" t="str">
        <f t="shared" ref="P20:P31" si="18">IF(D20+H20+L20&gt;0, D20+H20+L20, " ")</f>
        <v xml:space="preserve"> </v>
      </c>
      <c r="Q20" s="30">
        <v>68</v>
      </c>
      <c r="R20" s="31"/>
      <c r="S20" s="9"/>
      <c r="T20" s="9"/>
    </row>
    <row r="21" spans="1:20" ht="15" customHeight="1" x14ac:dyDescent="0.2">
      <c r="A21" s="68">
        <v>3</v>
      </c>
      <c r="B21" s="50" t="s">
        <v>77</v>
      </c>
      <c r="C21" s="43">
        <v>1</v>
      </c>
      <c r="D21" s="44">
        <v>1</v>
      </c>
      <c r="E21" s="30">
        <f t="shared" ref="E21:F33" si="19">IF(C21&gt;0,C21*34, " ")</f>
        <v>34</v>
      </c>
      <c r="F21" s="31">
        <f t="shared" si="19"/>
        <v>34</v>
      </c>
      <c r="G21" s="44"/>
      <c r="H21" s="44"/>
      <c r="I21" s="30" t="str">
        <f t="shared" ref="I21:J33" si="20">IF(G21&gt;0,G21*34, " ")</f>
        <v xml:space="preserve"> </v>
      </c>
      <c r="J21" s="31" t="str">
        <f t="shared" si="20"/>
        <v xml:space="preserve"> </v>
      </c>
      <c r="K21" s="43"/>
      <c r="L21" s="44"/>
      <c r="M21" s="30" t="str">
        <f t="shared" ref="M21:N33" si="21">IF(K21&gt;0,K21*32, " ")</f>
        <v xml:space="preserve"> </v>
      </c>
      <c r="N21" s="31" t="str">
        <f t="shared" si="21"/>
        <v xml:space="preserve"> </v>
      </c>
      <c r="O21" s="75">
        <f t="shared" si="17"/>
        <v>1</v>
      </c>
      <c r="P21" s="30">
        <f t="shared" si="18"/>
        <v>1</v>
      </c>
      <c r="Q21" s="30">
        <v>34</v>
      </c>
      <c r="R21" s="31">
        <v>34</v>
      </c>
      <c r="S21" s="9"/>
      <c r="T21" s="9"/>
    </row>
    <row r="22" spans="1:20" ht="15" customHeight="1" x14ac:dyDescent="0.2">
      <c r="A22" s="68">
        <v>4</v>
      </c>
      <c r="B22" s="50" t="s">
        <v>27</v>
      </c>
      <c r="C22" s="43">
        <v>3</v>
      </c>
      <c r="D22" s="44"/>
      <c r="E22" s="30">
        <f t="shared" si="19"/>
        <v>102</v>
      </c>
      <c r="F22" s="31" t="str">
        <f t="shared" si="19"/>
        <v xml:space="preserve"> </v>
      </c>
      <c r="G22" s="44"/>
      <c r="H22" s="44"/>
      <c r="I22" s="30" t="str">
        <f t="shared" si="20"/>
        <v xml:space="preserve"> </v>
      </c>
      <c r="J22" s="31" t="str">
        <f t="shared" si="20"/>
        <v xml:space="preserve"> </v>
      </c>
      <c r="K22" s="43"/>
      <c r="L22" s="44"/>
      <c r="M22" s="30" t="str">
        <f t="shared" si="21"/>
        <v xml:space="preserve"> </v>
      </c>
      <c r="N22" s="31" t="str">
        <f t="shared" si="21"/>
        <v xml:space="preserve"> </v>
      </c>
      <c r="O22" s="75">
        <f t="shared" si="17"/>
        <v>3</v>
      </c>
      <c r="P22" s="30" t="str">
        <f t="shared" si="18"/>
        <v xml:space="preserve"> </v>
      </c>
      <c r="Q22" s="30">
        <v>102</v>
      </c>
      <c r="R22" s="31"/>
      <c r="S22" s="9"/>
      <c r="T22" s="9"/>
    </row>
    <row r="23" spans="1:20" ht="15" customHeight="1" x14ac:dyDescent="0.2">
      <c r="A23" s="68">
        <v>5</v>
      </c>
      <c r="B23" s="50" t="s">
        <v>42</v>
      </c>
      <c r="C23" s="43"/>
      <c r="D23" s="44"/>
      <c r="E23" s="30" t="str">
        <f>IF(C23&gt;0,C23*34, " ")</f>
        <v xml:space="preserve"> </v>
      </c>
      <c r="F23" s="31" t="str">
        <f>IF(D23&gt;0,D23*34, " ")</f>
        <v xml:space="preserve"> </v>
      </c>
      <c r="G23" s="44">
        <v>2</v>
      </c>
      <c r="H23" s="44"/>
      <c r="I23" s="30">
        <f>IF(G23&gt;0,G23*34, " ")</f>
        <v>68</v>
      </c>
      <c r="J23" s="31" t="str">
        <f>IF(H23&gt;0,H23*34, " ")</f>
        <v xml:space="preserve"> </v>
      </c>
      <c r="K23" s="43"/>
      <c r="L23" s="44"/>
      <c r="M23" s="30"/>
      <c r="N23" s="31"/>
      <c r="O23" s="75">
        <f t="shared" si="17"/>
        <v>2</v>
      </c>
      <c r="P23" s="30" t="str">
        <f t="shared" si="18"/>
        <v xml:space="preserve"> </v>
      </c>
      <c r="Q23" s="30">
        <v>68</v>
      </c>
      <c r="R23" s="31"/>
      <c r="S23" s="9"/>
      <c r="T23" s="9"/>
    </row>
    <row r="24" spans="1:20" ht="15" customHeight="1" x14ac:dyDescent="0.2">
      <c r="A24" s="68">
        <v>6</v>
      </c>
      <c r="B24" s="50" t="s">
        <v>91</v>
      </c>
      <c r="C24" s="43"/>
      <c r="D24" s="44"/>
      <c r="E24" s="30" t="str">
        <f t="shared" si="19"/>
        <v xml:space="preserve"> </v>
      </c>
      <c r="F24" s="31" t="str">
        <f t="shared" si="19"/>
        <v xml:space="preserve"> </v>
      </c>
      <c r="G24" s="44"/>
      <c r="H24" s="44"/>
      <c r="I24" s="30"/>
      <c r="J24" s="31" t="str">
        <f t="shared" si="20"/>
        <v xml:space="preserve"> </v>
      </c>
      <c r="K24" s="43">
        <v>2</v>
      </c>
      <c r="L24" s="44"/>
      <c r="M24" s="30">
        <f t="shared" si="21"/>
        <v>64</v>
      </c>
      <c r="N24" s="31" t="str">
        <f t="shared" si="21"/>
        <v xml:space="preserve"> </v>
      </c>
      <c r="O24" s="75">
        <f t="shared" si="17"/>
        <v>2</v>
      </c>
      <c r="P24" s="30" t="str">
        <f t="shared" si="18"/>
        <v xml:space="preserve"> </v>
      </c>
      <c r="Q24" s="30">
        <v>64</v>
      </c>
      <c r="R24" s="31" t="str">
        <f t="shared" ref="R24" si="22">IF(P24&lt;&gt;" ", (IF(F24&lt;&gt;" ", F24, 0)+IF(J24&lt;&gt;" ", J24, 0)+IF(N24&lt;&gt;" ", N24, 0)), " ")</f>
        <v xml:space="preserve"> </v>
      </c>
      <c r="S24" s="9"/>
      <c r="T24" s="9"/>
    </row>
    <row r="25" spans="1:20" ht="15" customHeight="1" x14ac:dyDescent="0.2">
      <c r="A25" s="68">
        <v>7</v>
      </c>
      <c r="B25" s="50" t="s">
        <v>78</v>
      </c>
      <c r="C25" s="43"/>
      <c r="D25" s="44"/>
      <c r="E25" s="30"/>
      <c r="F25" s="31"/>
      <c r="G25" s="44">
        <v>2</v>
      </c>
      <c r="H25" s="44"/>
      <c r="I25" s="30">
        <v>68</v>
      </c>
      <c r="J25" s="31"/>
      <c r="K25" s="43"/>
      <c r="L25" s="44"/>
      <c r="M25" s="30"/>
      <c r="N25" s="31"/>
      <c r="O25" s="75">
        <v>2</v>
      </c>
      <c r="P25" s="30"/>
      <c r="Q25" s="30">
        <v>68</v>
      </c>
      <c r="R25" s="31"/>
      <c r="S25" s="9"/>
      <c r="T25" s="9"/>
    </row>
    <row r="26" spans="1:20" ht="15" customHeight="1" x14ac:dyDescent="0.2">
      <c r="A26" s="68">
        <v>8</v>
      </c>
      <c r="B26" s="50" t="s">
        <v>43</v>
      </c>
      <c r="C26" s="43"/>
      <c r="D26" s="44"/>
      <c r="E26" s="30" t="str">
        <f t="shared" si="19"/>
        <v xml:space="preserve"> </v>
      </c>
      <c r="F26" s="31" t="str">
        <f t="shared" si="19"/>
        <v xml:space="preserve"> </v>
      </c>
      <c r="G26" s="44">
        <v>2</v>
      </c>
      <c r="H26" s="44"/>
      <c r="I26" s="30">
        <f t="shared" si="20"/>
        <v>68</v>
      </c>
      <c r="J26" s="31" t="str">
        <f t="shared" si="20"/>
        <v xml:space="preserve"> </v>
      </c>
      <c r="K26" s="43"/>
      <c r="L26" s="44"/>
      <c r="M26" s="30" t="str">
        <f t="shared" si="21"/>
        <v xml:space="preserve"> </v>
      </c>
      <c r="N26" s="31" t="str">
        <f t="shared" si="21"/>
        <v xml:space="preserve"> </v>
      </c>
      <c r="O26" s="75">
        <f t="shared" si="17"/>
        <v>2</v>
      </c>
      <c r="P26" s="30" t="str">
        <f t="shared" si="18"/>
        <v xml:space="preserve"> </v>
      </c>
      <c r="Q26" s="30">
        <v>68</v>
      </c>
      <c r="R26" s="31"/>
      <c r="S26" s="9"/>
      <c r="T26" s="9"/>
    </row>
    <row r="27" spans="1:20" ht="15" customHeight="1" x14ac:dyDescent="0.2">
      <c r="A27" s="68">
        <v>9</v>
      </c>
      <c r="B27" s="50" t="s">
        <v>29</v>
      </c>
      <c r="C27" s="43"/>
      <c r="D27" s="44"/>
      <c r="E27" s="30" t="str">
        <f t="shared" si="19"/>
        <v xml:space="preserve"> </v>
      </c>
      <c r="F27" s="31" t="str">
        <f t="shared" si="19"/>
        <v xml:space="preserve"> </v>
      </c>
      <c r="G27" s="44">
        <v>2</v>
      </c>
      <c r="H27" s="44"/>
      <c r="I27" s="30">
        <f t="shared" si="20"/>
        <v>68</v>
      </c>
      <c r="J27" s="31" t="str">
        <f t="shared" si="20"/>
        <v xml:space="preserve"> </v>
      </c>
      <c r="K27" s="43"/>
      <c r="L27" s="44"/>
      <c r="M27" s="30" t="str">
        <f t="shared" si="21"/>
        <v xml:space="preserve"> </v>
      </c>
      <c r="N27" s="31" t="str">
        <f t="shared" si="21"/>
        <v xml:space="preserve"> </v>
      </c>
      <c r="O27" s="75">
        <f t="shared" si="17"/>
        <v>2</v>
      </c>
      <c r="P27" s="30" t="str">
        <f t="shared" si="18"/>
        <v xml:space="preserve"> </v>
      </c>
      <c r="Q27" s="30">
        <v>68</v>
      </c>
      <c r="R27" s="31"/>
      <c r="S27" s="9"/>
      <c r="T27" s="9"/>
    </row>
    <row r="28" spans="1:20" ht="15" customHeight="1" x14ac:dyDescent="0.2">
      <c r="A28" s="68">
        <v>10</v>
      </c>
      <c r="B28" s="50" t="s">
        <v>92</v>
      </c>
      <c r="C28" s="43"/>
      <c r="D28" s="44"/>
      <c r="E28" s="30" t="str">
        <f t="shared" si="19"/>
        <v xml:space="preserve"> </v>
      </c>
      <c r="F28" s="31" t="str">
        <f t="shared" si="19"/>
        <v xml:space="preserve"> </v>
      </c>
      <c r="G28" s="44">
        <v>2</v>
      </c>
      <c r="H28" s="44"/>
      <c r="I28" s="30">
        <f t="shared" si="20"/>
        <v>68</v>
      </c>
      <c r="J28" s="31" t="str">
        <f t="shared" si="20"/>
        <v xml:space="preserve"> </v>
      </c>
      <c r="K28" s="43"/>
      <c r="L28" s="44"/>
      <c r="M28" s="30"/>
      <c r="N28" s="31"/>
      <c r="O28" s="75">
        <f t="shared" si="17"/>
        <v>2</v>
      </c>
      <c r="P28" s="30" t="str">
        <f t="shared" si="18"/>
        <v xml:space="preserve"> </v>
      </c>
      <c r="Q28" s="30">
        <v>68</v>
      </c>
      <c r="R28" s="31"/>
      <c r="S28" s="9"/>
      <c r="T28" s="9"/>
    </row>
    <row r="29" spans="1:20" ht="15" customHeight="1" x14ac:dyDescent="0.2">
      <c r="A29" s="68">
        <v>11</v>
      </c>
      <c r="B29" s="50" t="s">
        <v>93</v>
      </c>
      <c r="C29" s="43"/>
      <c r="D29" s="44"/>
      <c r="E29" s="30"/>
      <c r="F29" s="31"/>
      <c r="G29" s="44"/>
      <c r="H29" s="44"/>
      <c r="I29" s="30"/>
      <c r="J29" s="31"/>
      <c r="K29" s="43">
        <v>2</v>
      </c>
      <c r="L29" s="44"/>
      <c r="M29" s="30">
        <v>64</v>
      </c>
      <c r="N29" s="31"/>
      <c r="O29" s="75">
        <v>2</v>
      </c>
      <c r="P29" s="30"/>
      <c r="Q29" s="30">
        <v>64</v>
      </c>
      <c r="R29" s="31"/>
      <c r="S29" s="9"/>
      <c r="T29" s="9"/>
    </row>
    <row r="30" spans="1:20" ht="15" customHeight="1" x14ac:dyDescent="0.2">
      <c r="A30" s="68">
        <v>12</v>
      </c>
      <c r="B30" s="50" t="s">
        <v>97</v>
      </c>
      <c r="C30" s="43"/>
      <c r="D30" s="44"/>
      <c r="E30" s="30" t="str">
        <f t="shared" si="19"/>
        <v xml:space="preserve"> </v>
      </c>
      <c r="F30" s="31" t="str">
        <f t="shared" si="19"/>
        <v xml:space="preserve"> </v>
      </c>
      <c r="G30" s="44"/>
      <c r="H30" s="44"/>
      <c r="I30" s="30" t="str">
        <f t="shared" si="20"/>
        <v xml:space="preserve"> </v>
      </c>
      <c r="J30" s="31" t="str">
        <f t="shared" si="20"/>
        <v xml:space="preserve"> </v>
      </c>
      <c r="K30" s="43">
        <v>2</v>
      </c>
      <c r="L30" s="44"/>
      <c r="M30" s="30">
        <f t="shared" si="21"/>
        <v>64</v>
      </c>
      <c r="N30" s="31" t="str">
        <f t="shared" si="21"/>
        <v xml:space="preserve"> </v>
      </c>
      <c r="O30" s="75">
        <f t="shared" si="17"/>
        <v>2</v>
      </c>
      <c r="P30" s="30" t="str">
        <f t="shared" si="18"/>
        <v xml:space="preserve"> </v>
      </c>
      <c r="Q30" s="30">
        <v>64</v>
      </c>
      <c r="R30" s="31"/>
      <c r="S30" s="9"/>
      <c r="T30" s="9"/>
    </row>
    <row r="31" spans="1:20" ht="15" customHeight="1" x14ac:dyDescent="0.2">
      <c r="A31" s="68">
        <v>13</v>
      </c>
      <c r="B31" s="35" t="s">
        <v>32</v>
      </c>
      <c r="C31" s="43"/>
      <c r="D31" s="44">
        <v>6</v>
      </c>
      <c r="E31" s="30" t="str">
        <f t="shared" si="19"/>
        <v xml:space="preserve"> </v>
      </c>
      <c r="F31" s="31">
        <f t="shared" si="19"/>
        <v>204</v>
      </c>
      <c r="G31" s="44"/>
      <c r="H31" s="44">
        <v>12</v>
      </c>
      <c r="I31" s="30" t="str">
        <f t="shared" si="20"/>
        <v xml:space="preserve"> </v>
      </c>
      <c r="J31" s="31">
        <f t="shared" si="20"/>
        <v>408</v>
      </c>
      <c r="K31" s="43"/>
      <c r="L31" s="44">
        <v>16</v>
      </c>
      <c r="M31" s="30" t="str">
        <f t="shared" si="21"/>
        <v xml:space="preserve"> </v>
      </c>
      <c r="N31" s="31">
        <f t="shared" si="21"/>
        <v>512</v>
      </c>
      <c r="O31" s="75" t="str">
        <f t="shared" si="17"/>
        <v xml:space="preserve"> </v>
      </c>
      <c r="P31" s="30">
        <f t="shared" si="18"/>
        <v>34</v>
      </c>
      <c r="Q31" s="30">
        <v>1124</v>
      </c>
      <c r="R31" s="31"/>
      <c r="S31" s="9"/>
      <c r="T31" s="9"/>
    </row>
    <row r="32" spans="1:20" ht="15" customHeight="1" x14ac:dyDescent="0.2">
      <c r="A32" s="68"/>
      <c r="B32" s="35" t="s">
        <v>58</v>
      </c>
      <c r="C32" s="43"/>
      <c r="D32" s="44"/>
      <c r="E32" s="30"/>
      <c r="F32" s="31"/>
      <c r="G32" s="44"/>
      <c r="H32" s="44"/>
      <c r="I32" s="30"/>
      <c r="J32" s="31"/>
      <c r="K32" s="43"/>
      <c r="L32" s="44"/>
      <c r="M32" s="30"/>
      <c r="N32" s="31"/>
      <c r="O32" s="75"/>
      <c r="P32" s="30"/>
      <c r="Q32" s="30"/>
      <c r="R32" s="31"/>
      <c r="S32" s="9"/>
      <c r="T32" s="9"/>
    </row>
    <row r="33" spans="1:24" ht="15" customHeight="1" thickBot="1" x14ac:dyDescent="0.25">
      <c r="A33" s="68"/>
      <c r="B33" s="32" t="s">
        <v>85</v>
      </c>
      <c r="C33" s="43"/>
      <c r="D33" s="44"/>
      <c r="E33" s="30" t="str">
        <f t="shared" si="19"/>
        <v xml:space="preserve"> </v>
      </c>
      <c r="F33" s="31" t="str">
        <f t="shared" si="19"/>
        <v xml:space="preserve"> </v>
      </c>
      <c r="G33" s="44"/>
      <c r="H33" s="44"/>
      <c r="I33" s="30" t="str">
        <f t="shared" si="20"/>
        <v xml:space="preserve"> </v>
      </c>
      <c r="J33" s="31" t="str">
        <f t="shared" si="20"/>
        <v xml:space="preserve"> </v>
      </c>
      <c r="K33" s="43"/>
      <c r="L33" s="44"/>
      <c r="M33" s="30" t="str">
        <f t="shared" si="21"/>
        <v xml:space="preserve"> </v>
      </c>
      <c r="N33" s="63" t="str">
        <f t="shared" si="21"/>
        <v xml:space="preserve"> </v>
      </c>
      <c r="O33" s="64"/>
      <c r="P33" s="62"/>
      <c r="Q33" s="62"/>
      <c r="R33" s="63"/>
      <c r="S33" s="9"/>
      <c r="T33" s="9"/>
    </row>
    <row r="34" spans="1:24" ht="32.25" customHeight="1" thickBot="1" x14ac:dyDescent="0.25">
      <c r="A34" s="147" t="s">
        <v>17</v>
      </c>
      <c r="B34" s="148"/>
      <c r="C34" s="89">
        <f>SUM(C7:C15)</f>
        <v>14</v>
      </c>
      <c r="D34" s="15">
        <f t="shared" ref="D34:R34" si="23">SUM(D7:D17)</f>
        <v>2</v>
      </c>
      <c r="E34" s="102">
        <f>SUM(E7:E15)</f>
        <v>476</v>
      </c>
      <c r="F34" s="16">
        <f t="shared" si="23"/>
        <v>68</v>
      </c>
      <c r="G34" s="89">
        <f>SUM(G7:G15)</f>
        <v>9</v>
      </c>
      <c r="H34" s="15">
        <f t="shared" si="23"/>
        <v>0</v>
      </c>
      <c r="I34" s="102">
        <f>SUM(I7:I15)</f>
        <v>306</v>
      </c>
      <c r="J34" s="16">
        <f t="shared" si="23"/>
        <v>0</v>
      </c>
      <c r="K34" s="89">
        <f>SUM(K7:K16)</f>
        <v>9</v>
      </c>
      <c r="L34" s="15">
        <f t="shared" si="23"/>
        <v>0</v>
      </c>
      <c r="M34" s="102">
        <f>SUM(M7:M16)</f>
        <v>288</v>
      </c>
      <c r="N34" s="16">
        <f t="shared" si="23"/>
        <v>0</v>
      </c>
      <c r="O34" s="91">
        <f>SUM(O7:O15)</f>
        <v>32</v>
      </c>
      <c r="P34" s="82">
        <f t="shared" si="23"/>
        <v>2</v>
      </c>
      <c r="Q34" s="103">
        <f>SUM(Q7:Q15)</f>
        <v>1070</v>
      </c>
      <c r="R34" s="83">
        <f t="shared" si="23"/>
        <v>68</v>
      </c>
      <c r="S34" s="9"/>
      <c r="T34" s="9"/>
    </row>
    <row r="35" spans="1:24" ht="15" customHeight="1" thickBot="1" x14ac:dyDescent="0.25">
      <c r="A35" s="149" t="s">
        <v>18</v>
      </c>
      <c r="B35" s="150"/>
      <c r="C35" s="17">
        <f t="shared" ref="C35:R35" si="24">SUM(C19:C33)</f>
        <v>8</v>
      </c>
      <c r="D35" s="18">
        <f t="shared" si="24"/>
        <v>7</v>
      </c>
      <c r="E35" s="18">
        <f t="shared" si="24"/>
        <v>272</v>
      </c>
      <c r="F35" s="19">
        <f t="shared" si="24"/>
        <v>238</v>
      </c>
      <c r="G35" s="17">
        <f t="shared" si="24"/>
        <v>10</v>
      </c>
      <c r="H35" s="18">
        <f t="shared" si="24"/>
        <v>12</v>
      </c>
      <c r="I35" s="18">
        <f t="shared" si="24"/>
        <v>340</v>
      </c>
      <c r="J35" s="19">
        <f t="shared" si="24"/>
        <v>408</v>
      </c>
      <c r="K35" s="17">
        <f t="shared" si="24"/>
        <v>6</v>
      </c>
      <c r="L35" s="18">
        <f t="shared" si="24"/>
        <v>16</v>
      </c>
      <c r="M35" s="18">
        <f t="shared" si="24"/>
        <v>192</v>
      </c>
      <c r="N35" s="19">
        <f t="shared" si="24"/>
        <v>512</v>
      </c>
      <c r="O35" s="17">
        <f t="shared" si="24"/>
        <v>24</v>
      </c>
      <c r="P35" s="18">
        <f t="shared" si="24"/>
        <v>35</v>
      </c>
      <c r="Q35" s="18">
        <f t="shared" si="24"/>
        <v>1928</v>
      </c>
      <c r="R35" s="19">
        <f t="shared" si="24"/>
        <v>34</v>
      </c>
      <c r="S35" s="20"/>
      <c r="T35" s="20"/>
    </row>
    <row r="36" spans="1:24" ht="15" customHeight="1" thickTop="1" thickBot="1" x14ac:dyDescent="0.25">
      <c r="A36" s="151" t="s">
        <v>19</v>
      </c>
      <c r="B36" s="152"/>
      <c r="C36" s="21">
        <f>C34+C35</f>
        <v>22</v>
      </c>
      <c r="D36" s="22">
        <f t="shared" ref="D36:R36" si="25">D34+D35</f>
        <v>9</v>
      </c>
      <c r="E36" s="22">
        <f t="shared" si="25"/>
        <v>748</v>
      </c>
      <c r="F36" s="23">
        <f t="shared" si="25"/>
        <v>306</v>
      </c>
      <c r="G36" s="21">
        <f t="shared" si="25"/>
        <v>19</v>
      </c>
      <c r="H36" s="22">
        <f t="shared" si="25"/>
        <v>12</v>
      </c>
      <c r="I36" s="22">
        <f t="shared" si="25"/>
        <v>646</v>
      </c>
      <c r="J36" s="23">
        <f t="shared" si="25"/>
        <v>408</v>
      </c>
      <c r="K36" s="21">
        <f t="shared" si="25"/>
        <v>15</v>
      </c>
      <c r="L36" s="22">
        <f t="shared" si="25"/>
        <v>16</v>
      </c>
      <c r="M36" s="22">
        <f t="shared" si="25"/>
        <v>480</v>
      </c>
      <c r="N36" s="23">
        <f t="shared" si="25"/>
        <v>512</v>
      </c>
      <c r="O36" s="21">
        <f t="shared" si="25"/>
        <v>56</v>
      </c>
      <c r="P36" s="22">
        <f t="shared" si="25"/>
        <v>37</v>
      </c>
      <c r="Q36" s="22">
        <f t="shared" si="25"/>
        <v>2998</v>
      </c>
      <c r="R36" s="23">
        <f t="shared" si="25"/>
        <v>102</v>
      </c>
      <c r="S36" s="24"/>
      <c r="T36" s="24"/>
    </row>
    <row r="37" spans="1:24" ht="15" customHeight="1" thickTop="1" thickBot="1" x14ac:dyDescent="0.25">
      <c r="A37" s="170"/>
      <c r="B37" s="171"/>
      <c r="C37" s="121">
        <f>C36+D36</f>
        <v>31</v>
      </c>
      <c r="D37" s="122"/>
      <c r="E37" s="119">
        <f>E36+F36</f>
        <v>1054</v>
      </c>
      <c r="F37" s="120"/>
      <c r="G37" s="121">
        <f>G36+H36</f>
        <v>31</v>
      </c>
      <c r="H37" s="122"/>
      <c r="I37" s="119">
        <f>I36+J36</f>
        <v>1054</v>
      </c>
      <c r="J37" s="120"/>
      <c r="K37" s="121">
        <f>K36+L36</f>
        <v>31</v>
      </c>
      <c r="L37" s="122"/>
      <c r="M37" s="119">
        <f>M36+N36</f>
        <v>992</v>
      </c>
      <c r="N37" s="120"/>
      <c r="O37" s="121">
        <f>O36+P36</f>
        <v>93</v>
      </c>
      <c r="P37" s="122"/>
      <c r="Q37" s="119">
        <f>Q36+R36</f>
        <v>3100</v>
      </c>
      <c r="R37" s="120"/>
      <c r="S37" s="24"/>
      <c r="T37" s="24"/>
    </row>
    <row r="38" spans="1:24" ht="15" customHeight="1" thickTop="1" x14ac:dyDescent="0.2">
      <c r="A38" s="25"/>
      <c r="B38" s="57"/>
      <c r="C38" s="26"/>
      <c r="D38" s="26"/>
      <c r="E38" s="26"/>
      <c r="F38" s="26"/>
      <c r="G38" s="26"/>
      <c r="H38" s="26"/>
      <c r="I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4.700000000000003" customHeight="1" x14ac:dyDescent="0.2">
      <c r="B39" s="118" t="s">
        <v>74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"/>
      <c r="V39" s="2"/>
      <c r="W39" s="2"/>
      <c r="X39" s="2"/>
    </row>
    <row r="40" spans="1:24" ht="15" customHeight="1" x14ac:dyDescent="0.2">
      <c r="B40" s="57" t="s">
        <v>52</v>
      </c>
    </row>
    <row r="41" spans="1:24" ht="15" customHeight="1" x14ac:dyDescent="0.2">
      <c r="B41" s="58" t="s">
        <v>53</v>
      </c>
    </row>
    <row r="42" spans="1:24" ht="15" customHeight="1" x14ac:dyDescent="0.2"/>
    <row r="43" spans="1:24" ht="15" customHeight="1" x14ac:dyDescent="0.2"/>
    <row r="44" spans="1:24" ht="15" customHeight="1" x14ac:dyDescent="0.2"/>
    <row r="45" spans="1:24" ht="15" customHeight="1" x14ac:dyDescent="0.2"/>
    <row r="46" spans="1:24" ht="15" customHeight="1" x14ac:dyDescent="0.2"/>
  </sheetData>
  <mergeCells count="29">
    <mergeCell ref="B39:R39"/>
    <mergeCell ref="Q37:R37"/>
    <mergeCell ref="I37:J37"/>
    <mergeCell ref="K37:L37"/>
    <mergeCell ref="A1:G1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A2:R2"/>
    <mergeCell ref="C37:D37"/>
    <mergeCell ref="E37:F37"/>
    <mergeCell ref="G37:H37"/>
    <mergeCell ref="A6:B6"/>
    <mergeCell ref="A34:B34"/>
    <mergeCell ref="A35:B35"/>
    <mergeCell ref="A18:B18"/>
    <mergeCell ref="A36:B37"/>
    <mergeCell ref="O5:P5"/>
    <mergeCell ref="Q5:R5"/>
    <mergeCell ref="K4:N4"/>
    <mergeCell ref="M37:N37"/>
    <mergeCell ref="O37:P37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4"/>
  <sheetViews>
    <sheetView zoomScale="80" zoomScaleNormal="80"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.7109375" style="1" customWidth="1"/>
    <col min="16" max="16" width="6.7109375" style="2" customWidth="1"/>
    <col min="17" max="17" width="6.7109375" style="1" customWidth="1"/>
    <col min="18" max="18" width="6.710937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23" t="s">
        <v>22</v>
      </c>
      <c r="B1" s="124"/>
      <c r="C1" s="124"/>
      <c r="D1" s="124"/>
      <c r="E1" s="124"/>
      <c r="F1" s="124"/>
      <c r="G1" s="124"/>
    </row>
    <row r="2" spans="1:20" ht="15" customHeight="1" x14ac:dyDescent="0.2">
      <c r="A2" s="125" t="s">
        <v>44</v>
      </c>
      <c r="B2" s="126"/>
      <c r="C2" s="126"/>
      <c r="D2" s="126"/>
      <c r="E2" s="126"/>
      <c r="F2" s="126"/>
      <c r="G2" s="126"/>
    </row>
    <row r="3" spans="1:20" ht="15" customHeight="1" thickBot="1" x14ac:dyDescent="0.25">
      <c r="A3" s="65"/>
      <c r="B3" s="66"/>
    </row>
    <row r="4" spans="1:20" ht="15" customHeight="1" thickTop="1" x14ac:dyDescent="0.2">
      <c r="A4" s="127" t="s">
        <v>0</v>
      </c>
      <c r="B4" s="128"/>
      <c r="C4" s="131" t="s">
        <v>1</v>
      </c>
      <c r="D4" s="132"/>
      <c r="E4" s="132"/>
      <c r="F4" s="133"/>
      <c r="G4" s="134" t="s">
        <v>2</v>
      </c>
      <c r="H4" s="132"/>
      <c r="I4" s="132"/>
      <c r="J4" s="132"/>
      <c r="K4" s="131" t="s">
        <v>3</v>
      </c>
      <c r="L4" s="132"/>
      <c r="M4" s="132"/>
      <c r="N4" s="133"/>
      <c r="O4" s="141" t="s">
        <v>5</v>
      </c>
      <c r="P4" s="142"/>
      <c r="Q4" s="142"/>
      <c r="R4" s="143"/>
      <c r="S4" s="4"/>
      <c r="T4" s="4"/>
    </row>
    <row r="5" spans="1:20" ht="15" customHeight="1" x14ac:dyDescent="0.2">
      <c r="A5" s="129"/>
      <c r="B5" s="130"/>
      <c r="C5" s="135" t="s">
        <v>6</v>
      </c>
      <c r="D5" s="136"/>
      <c r="E5" s="137" t="s">
        <v>7</v>
      </c>
      <c r="F5" s="138"/>
      <c r="G5" s="144" t="s">
        <v>6</v>
      </c>
      <c r="H5" s="136"/>
      <c r="I5" s="137" t="s">
        <v>7</v>
      </c>
      <c r="J5" s="144"/>
      <c r="K5" s="135" t="s">
        <v>6</v>
      </c>
      <c r="L5" s="136"/>
      <c r="M5" s="137" t="s">
        <v>7</v>
      </c>
      <c r="N5" s="138"/>
      <c r="O5" s="135" t="s">
        <v>6</v>
      </c>
      <c r="P5" s="136"/>
      <c r="Q5" s="137" t="s">
        <v>7</v>
      </c>
      <c r="R5" s="138"/>
      <c r="S5" s="4"/>
      <c r="T5" s="4"/>
    </row>
    <row r="6" spans="1:20" ht="15" customHeight="1" thickBot="1" x14ac:dyDescent="0.25">
      <c r="A6" s="139" t="s">
        <v>8</v>
      </c>
      <c r="B6" s="140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8" t="s">
        <v>9</v>
      </c>
      <c r="P6" s="80" t="s">
        <v>10</v>
      </c>
      <c r="Q6" s="80" t="s">
        <v>9</v>
      </c>
      <c r="R6" s="81" t="s">
        <v>10</v>
      </c>
      <c r="S6" s="4"/>
      <c r="T6" s="4"/>
    </row>
    <row r="7" spans="1:20" ht="15" customHeight="1" x14ac:dyDescent="0.2">
      <c r="A7" s="67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76">
        <f t="shared" ref="O7:O12" si="0">IF(C7+G7+K7&gt;0,C7+G7+K7, " ")</f>
        <v>7</v>
      </c>
      <c r="P7" s="77" t="str">
        <f>IF(D7+H7+L7&gt;0, D7+H7+L7, " ")</f>
        <v xml:space="preserve"> </v>
      </c>
      <c r="Q7" s="77">
        <f>IF(O7&lt;&gt;" ", (IF(E7&lt;&gt;" ", E7, 0)+IF(I7&lt;&gt;" ", I7, 0)+IF(M7&lt;&gt;" ", M7, 0)), " ")</f>
        <v>234</v>
      </c>
      <c r="R7" s="78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67">
        <v>2</v>
      </c>
      <c r="B8" s="35" t="s">
        <v>12</v>
      </c>
      <c r="C8" s="36">
        <v>2</v>
      </c>
      <c r="D8" s="37"/>
      <c r="E8" s="30">
        <f>IF(C8&gt;0,C8*34, " ")</f>
        <v>68</v>
      </c>
      <c r="F8" s="31" t="str">
        <f>IF(D8&gt;0,D8*34, " ")</f>
        <v xml:space="preserve"> </v>
      </c>
      <c r="G8" s="40">
        <v>2</v>
      </c>
      <c r="H8" s="37"/>
      <c r="I8" s="30">
        <f>IF(G8&gt;0,G8*34, " ")</f>
        <v>68</v>
      </c>
      <c r="J8" s="31" t="str">
        <f>IF(H8&gt;0,H8*34, " ")</f>
        <v xml:space="preserve"> </v>
      </c>
      <c r="K8" s="36">
        <v>2</v>
      </c>
      <c r="L8" s="37"/>
      <c r="M8" s="30">
        <f>IF(K8&gt;0,K8*32, " ")</f>
        <v>64</v>
      </c>
      <c r="N8" s="31" t="str">
        <f>IF(L8&gt;0,L8*32, " ")</f>
        <v xml:space="preserve"> </v>
      </c>
      <c r="O8" s="75">
        <f t="shared" si="0"/>
        <v>6</v>
      </c>
      <c r="P8" s="30" t="str">
        <f t="shared" ref="P8:P12" si="1">IF(D8+H8+L8&gt;0, D8+H8+L8, " ")</f>
        <v xml:space="preserve"> </v>
      </c>
      <c r="Q8" s="30">
        <f t="shared" ref="Q8:Q12" si="2">IF(O8&lt;&gt;" ", (IF(E8&lt;&gt;" ", E8, 0)+IF(I8&lt;&gt;" ", I8, 0)+IF(M8&lt;&gt;" ", M8, 0)), " ")</f>
        <v>200</v>
      </c>
      <c r="R8" s="31" t="str">
        <f t="shared" ref="R8:R12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67">
        <v>3</v>
      </c>
      <c r="B9" s="35" t="s">
        <v>14</v>
      </c>
      <c r="C9" s="36">
        <v>2</v>
      </c>
      <c r="D9" s="37"/>
      <c r="E9" s="30">
        <f t="shared" ref="E9:F12" si="4">IF(C9&gt;0,C9*34, " ")</f>
        <v>68</v>
      </c>
      <c r="F9" s="31" t="str">
        <f t="shared" si="4"/>
        <v xml:space="preserve"> </v>
      </c>
      <c r="G9" s="37">
        <v>2</v>
      </c>
      <c r="H9" s="37"/>
      <c r="I9" s="30">
        <f t="shared" ref="I9:J12" si="5">IF(G9&gt;0,G9*34, " ")</f>
        <v>68</v>
      </c>
      <c r="J9" s="31" t="str">
        <f t="shared" si="5"/>
        <v xml:space="preserve"> </v>
      </c>
      <c r="K9" s="36">
        <v>2</v>
      </c>
      <c r="L9" s="37"/>
      <c r="M9" s="30">
        <f t="shared" ref="M9:N12" si="6">IF(K9&gt;0,K9*32, " ")</f>
        <v>64</v>
      </c>
      <c r="N9" s="31" t="str">
        <f t="shared" si="6"/>
        <v xml:space="preserve"> </v>
      </c>
      <c r="O9" s="75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3"/>
        <v xml:space="preserve"> </v>
      </c>
      <c r="S9" s="9"/>
      <c r="T9" s="9"/>
    </row>
    <row r="10" spans="1:20" ht="15" customHeight="1" x14ac:dyDescent="0.2">
      <c r="A10" s="67">
        <v>4</v>
      </c>
      <c r="B10" s="38" t="s">
        <v>15</v>
      </c>
      <c r="C10" s="36">
        <v>2</v>
      </c>
      <c r="D10" s="37"/>
      <c r="E10" s="30">
        <f t="shared" si="4"/>
        <v>68</v>
      </c>
      <c r="F10" s="31" t="str">
        <f t="shared" si="4"/>
        <v xml:space="preserve"> </v>
      </c>
      <c r="G10" s="37">
        <v>2</v>
      </c>
      <c r="H10" s="37"/>
      <c r="I10" s="30">
        <f t="shared" si="5"/>
        <v>68</v>
      </c>
      <c r="J10" s="31" t="str">
        <f t="shared" si="5"/>
        <v xml:space="preserve"> </v>
      </c>
      <c r="K10" s="36"/>
      <c r="L10" s="37"/>
      <c r="M10" s="30" t="str">
        <f t="shared" si="6"/>
        <v xml:space="preserve"> </v>
      </c>
      <c r="N10" s="31" t="str">
        <f t="shared" si="6"/>
        <v xml:space="preserve"> </v>
      </c>
      <c r="O10" s="75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3"/>
        <v xml:space="preserve"> </v>
      </c>
      <c r="S10" s="9"/>
      <c r="T10" s="9"/>
    </row>
    <row r="11" spans="1:20" ht="15" customHeight="1" x14ac:dyDescent="0.2">
      <c r="A11" s="67">
        <v>5</v>
      </c>
      <c r="B11" s="38" t="s">
        <v>20</v>
      </c>
      <c r="C11" s="36"/>
      <c r="D11" s="37">
        <v>2</v>
      </c>
      <c r="E11" s="30" t="str">
        <f t="shared" si="4"/>
        <v xml:space="preserve"> </v>
      </c>
      <c r="F11" s="31">
        <f t="shared" si="4"/>
        <v>68</v>
      </c>
      <c r="G11" s="37"/>
      <c r="H11" s="37"/>
      <c r="I11" s="30" t="str">
        <f t="shared" si="5"/>
        <v xml:space="preserve"> </v>
      </c>
      <c r="J11" s="31" t="str">
        <f t="shared" si="5"/>
        <v xml:space="preserve"> </v>
      </c>
      <c r="K11" s="36"/>
      <c r="L11" s="37"/>
      <c r="M11" s="30" t="str">
        <f t="shared" si="6"/>
        <v xml:space="preserve"> </v>
      </c>
      <c r="N11" s="31" t="str">
        <f t="shared" si="6"/>
        <v xml:space="preserve"> </v>
      </c>
      <c r="O11" s="75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3"/>
        <v>68</v>
      </c>
      <c r="S11" s="9"/>
      <c r="T11" s="9"/>
    </row>
    <row r="12" spans="1:20" ht="15" customHeight="1" x14ac:dyDescent="0.2">
      <c r="A12" s="67">
        <v>6</v>
      </c>
      <c r="B12" s="35" t="s">
        <v>13</v>
      </c>
      <c r="C12" s="36">
        <v>2</v>
      </c>
      <c r="D12" s="37"/>
      <c r="E12" s="30">
        <f t="shared" si="4"/>
        <v>68</v>
      </c>
      <c r="F12" s="31" t="str">
        <f t="shared" si="4"/>
        <v xml:space="preserve"> </v>
      </c>
      <c r="G12" s="37"/>
      <c r="H12" s="37"/>
      <c r="I12" s="30" t="str">
        <f t="shared" si="5"/>
        <v xml:space="preserve"> </v>
      </c>
      <c r="J12" s="31" t="str">
        <f t="shared" si="5"/>
        <v xml:space="preserve"> </v>
      </c>
      <c r="K12" s="36"/>
      <c r="L12" s="37"/>
      <c r="M12" s="30" t="str">
        <f t="shared" si="6"/>
        <v xml:space="preserve"> </v>
      </c>
      <c r="N12" s="31" t="str">
        <f t="shared" si="6"/>
        <v xml:space="preserve"> </v>
      </c>
      <c r="O12" s="75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3"/>
        <v xml:space="preserve"> </v>
      </c>
      <c r="S12" s="9"/>
      <c r="T12" s="9"/>
    </row>
    <row r="13" spans="1:20" ht="15" customHeight="1" x14ac:dyDescent="0.2">
      <c r="A13" s="67">
        <v>7</v>
      </c>
      <c r="B13" s="35" t="s">
        <v>69</v>
      </c>
      <c r="C13" s="36"/>
      <c r="D13" s="37"/>
      <c r="E13" s="30"/>
      <c r="F13" s="31"/>
      <c r="G13" s="37"/>
      <c r="H13" s="37"/>
      <c r="I13" s="30" t="str">
        <f t="shared" ref="I13:I15" si="7">IF(G13&gt;0,G13*34, " ")</f>
        <v xml:space="preserve"> </v>
      </c>
      <c r="J13" s="31"/>
      <c r="K13" s="36">
        <v>2</v>
      </c>
      <c r="L13" s="37"/>
      <c r="M13" s="30">
        <f t="shared" ref="M13:N16" si="8">IF(K13&gt;0,K13*32, " ")</f>
        <v>64</v>
      </c>
      <c r="N13" s="31"/>
      <c r="O13" s="29">
        <v>2</v>
      </c>
      <c r="P13" s="30" t="str">
        <f t="shared" ref="P13" si="9">IF(D13+H13+L13&gt;0, D13+H13+L13, " ")</f>
        <v xml:space="preserve"> </v>
      </c>
      <c r="Q13" s="30">
        <f t="shared" ref="Q13:R16" si="10">IF(O13&lt;&gt;" ", (IF(E13&lt;&gt;" ", E13, 0)+IF(I13&lt;&gt;" ", I13, 0)+IF(M13&lt;&gt;" ", M13, 0)), " ")</f>
        <v>64</v>
      </c>
      <c r="R13" s="31" t="str">
        <f t="shared" ref="R13" si="11">IF(P13&lt;&gt;" ", (IF(F13&lt;&gt;" ", F13, 0)+IF(J13&lt;&gt;" ", J13, 0)+IF(N13&lt;&gt;" ", N13, 0)), " ")</f>
        <v xml:space="preserve"> </v>
      </c>
      <c r="S13" s="9"/>
      <c r="T13" s="9"/>
    </row>
    <row r="14" spans="1:20" ht="15" customHeight="1" x14ac:dyDescent="0.2">
      <c r="A14" s="67">
        <v>8</v>
      </c>
      <c r="B14" s="98" t="s">
        <v>70</v>
      </c>
      <c r="C14" s="36">
        <v>1</v>
      </c>
      <c r="D14" s="37"/>
      <c r="E14" s="30">
        <f t="shared" ref="E14:E15" si="12">IF(C14&gt;0,C14*34, " ")</f>
        <v>34</v>
      </c>
      <c r="F14" s="31"/>
      <c r="G14" s="37">
        <v>1</v>
      </c>
      <c r="H14" s="37"/>
      <c r="I14" s="30">
        <f t="shared" si="7"/>
        <v>34</v>
      </c>
      <c r="J14" s="31"/>
      <c r="K14" s="40">
        <v>1</v>
      </c>
      <c r="L14" s="37"/>
      <c r="M14" s="30">
        <f t="shared" si="8"/>
        <v>32</v>
      </c>
      <c r="N14" s="31"/>
      <c r="O14" s="101">
        <f>SUM(C14,G14,K14)</f>
        <v>3</v>
      </c>
      <c r="P14" s="53"/>
      <c r="Q14" s="77">
        <f t="shared" si="10"/>
        <v>100</v>
      </c>
      <c r="R14" s="54"/>
      <c r="S14" s="9"/>
      <c r="T14" s="9"/>
    </row>
    <row r="15" spans="1:20" ht="15" customHeight="1" x14ac:dyDescent="0.2">
      <c r="A15" s="67">
        <v>9</v>
      </c>
      <c r="B15" s="100" t="s">
        <v>71</v>
      </c>
      <c r="C15" s="36">
        <v>1</v>
      </c>
      <c r="D15" s="37"/>
      <c r="E15" s="30">
        <f t="shared" si="12"/>
        <v>34</v>
      </c>
      <c r="F15" s="31"/>
      <c r="G15" s="37">
        <v>1</v>
      </c>
      <c r="H15" s="37"/>
      <c r="I15" s="30">
        <f t="shared" si="7"/>
        <v>34</v>
      </c>
      <c r="J15" s="31"/>
      <c r="K15" s="40"/>
      <c r="L15" s="37"/>
      <c r="M15" s="30" t="str">
        <f t="shared" si="8"/>
        <v xml:space="preserve"> </v>
      </c>
      <c r="N15" s="31"/>
      <c r="O15" s="29">
        <v>2</v>
      </c>
      <c r="P15" s="60"/>
      <c r="Q15" s="30">
        <f t="shared" si="10"/>
        <v>68</v>
      </c>
      <c r="R15" s="61"/>
      <c r="S15" s="9"/>
      <c r="T15" s="9"/>
    </row>
    <row r="16" spans="1:20" ht="15" customHeight="1" thickBot="1" x14ac:dyDescent="0.25">
      <c r="A16" s="67">
        <v>10</v>
      </c>
      <c r="B16" s="35" t="s">
        <v>72</v>
      </c>
      <c r="C16" s="36"/>
      <c r="D16" s="37"/>
      <c r="E16" s="30" t="str">
        <f>IF(C16&gt;0,C16*34, " ")</f>
        <v xml:space="preserve"> </v>
      </c>
      <c r="F16" s="31"/>
      <c r="G16" s="37"/>
      <c r="H16" s="37"/>
      <c r="I16" s="30"/>
      <c r="J16" s="31"/>
      <c r="K16" s="40">
        <v>1</v>
      </c>
      <c r="L16" s="37"/>
      <c r="M16" s="30">
        <f t="shared" si="8"/>
        <v>32</v>
      </c>
      <c r="N16" s="31" t="str">
        <f t="shared" si="8"/>
        <v xml:space="preserve"> </v>
      </c>
      <c r="O16" s="29">
        <v>1</v>
      </c>
      <c r="P16" s="62" t="str">
        <f t="shared" ref="P16" si="13">IF(D16+H16+L16&gt;0, D16+H16+L16, " ")</f>
        <v xml:space="preserve"> </v>
      </c>
      <c r="Q16" s="30">
        <f t="shared" si="10"/>
        <v>32</v>
      </c>
      <c r="R16" s="63" t="str">
        <f t="shared" si="10"/>
        <v xml:space="preserve"> </v>
      </c>
      <c r="S16" s="9"/>
      <c r="T16" s="9"/>
    </row>
    <row r="17" spans="1:20" ht="15" customHeight="1" thickBot="1" x14ac:dyDescent="0.25">
      <c r="A17" s="145" t="s">
        <v>16</v>
      </c>
      <c r="B17" s="146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2" t="s">
        <v>10</v>
      </c>
      <c r="S17" s="9"/>
      <c r="T17" s="9"/>
    </row>
    <row r="18" spans="1:20" ht="15" customHeight="1" x14ac:dyDescent="0.2">
      <c r="A18" s="67">
        <v>1</v>
      </c>
      <c r="B18" s="32" t="s">
        <v>96</v>
      </c>
      <c r="C18" s="41">
        <v>2</v>
      </c>
      <c r="D18" s="42"/>
      <c r="E18" s="27">
        <f>IF(C18&gt;0,C18*34, " ")</f>
        <v>68</v>
      </c>
      <c r="F18" s="28" t="str">
        <f>IF(D18&gt;0,D18*34, " ")</f>
        <v xml:space="preserve"> </v>
      </c>
      <c r="G18" s="42"/>
      <c r="H18" s="42"/>
      <c r="I18" s="27" t="str">
        <f>IF(G18&gt;0,G18*34, " ")</f>
        <v xml:space="preserve"> </v>
      </c>
      <c r="J18" s="28" t="str">
        <f>IF(H18&gt;0,H18*34, " ")</f>
        <v xml:space="preserve"> </v>
      </c>
      <c r="K18" s="48"/>
      <c r="L18" s="49"/>
      <c r="M18" s="27" t="str">
        <f>IF(K18&gt;0,K18*32, " ")</f>
        <v xml:space="preserve"> </v>
      </c>
      <c r="N18" s="28" t="str">
        <f>IF(L18&gt;0,L18*32, " ")</f>
        <v xml:space="preserve"> </v>
      </c>
      <c r="O18" s="76">
        <f>IF(C18+G18+K18&gt;0,C18+G18+K18, " ")</f>
        <v>2</v>
      </c>
      <c r="P18" s="77" t="str">
        <f>IF(D18+H18+L18&gt;0, D18+H18+L18, " ")</f>
        <v xml:space="preserve"> </v>
      </c>
      <c r="Q18" s="77">
        <f>IF(O18&lt;&gt;" ", (IF(E18&lt;&gt;" ", E18, 0)+IF(I18&lt;&gt;" ", I18, 0)+IF(M18&lt;&gt;" ", M18, 0)), " ")</f>
        <v>68</v>
      </c>
      <c r="R18" s="78" t="str">
        <f>IF(P18&lt;&gt;" ", (IF(F18&lt;&gt;" ", F18, 0)+IF(J18&lt;&gt;" ", J18, 0)+IF(N18&lt;&gt;" ", N18, 0)), " ")</f>
        <v xml:space="preserve"> </v>
      </c>
      <c r="S18" s="9"/>
      <c r="T18" s="9"/>
    </row>
    <row r="19" spans="1:20" ht="15" customHeight="1" x14ac:dyDescent="0.2">
      <c r="A19" s="68">
        <v>2</v>
      </c>
      <c r="B19" s="35" t="s">
        <v>35</v>
      </c>
      <c r="C19" s="43">
        <v>2</v>
      </c>
      <c r="D19" s="44"/>
      <c r="E19" s="30">
        <f>IF(C19&gt;0,C19*34, " ")</f>
        <v>68</v>
      </c>
      <c r="F19" s="31" t="str">
        <f>IF(D19&gt;0,D19*34, " ")</f>
        <v xml:space="preserve"> </v>
      </c>
      <c r="G19" s="44"/>
      <c r="H19" s="44"/>
      <c r="I19" s="30" t="str">
        <f>IF(G19&gt;0,G19*34, " ")</f>
        <v xml:space="preserve"> </v>
      </c>
      <c r="J19" s="31" t="str">
        <f>IF(H19&gt;0,H19*34, " ")</f>
        <v xml:space="preserve"> </v>
      </c>
      <c r="K19" s="43"/>
      <c r="L19" s="44"/>
      <c r="M19" s="30" t="str">
        <f>IF(K19&gt;0,K19*32, " ")</f>
        <v xml:space="preserve"> </v>
      </c>
      <c r="N19" s="31" t="str">
        <f>IF(L19&gt;0,L19*32, " ")</f>
        <v xml:space="preserve"> </v>
      </c>
      <c r="O19" s="75">
        <f t="shared" ref="O19:O31" si="14">IF(C19+G19+K19&gt;0,C19+G19+K19, " ")</f>
        <v>2</v>
      </c>
      <c r="P19" s="30" t="str">
        <f t="shared" ref="P19:P31" si="15">IF(D19+H19+L19&gt;0, D19+H19+L19, " ")</f>
        <v xml:space="preserve"> </v>
      </c>
      <c r="Q19" s="30">
        <f t="shared" ref="Q19:Q31" si="16">IF(O19&lt;&gt;" ", (IF(E19&lt;&gt;" ", E19, 0)+IF(I19&lt;&gt;" ", I19, 0)+IF(M19&lt;&gt;" ", M19, 0)), " ")</f>
        <v>68</v>
      </c>
      <c r="R19" s="31" t="str">
        <f t="shared" ref="R19:R31" si="17">IF(P19&lt;&gt;" ", (IF(F19&lt;&gt;" ", F19, 0)+IF(J19&lt;&gt;" ", J19, 0)+IF(N19&lt;&gt;" ", N19, 0)), " ")</f>
        <v xml:space="preserve"> </v>
      </c>
      <c r="S19" s="9"/>
      <c r="T19" s="9"/>
    </row>
    <row r="20" spans="1:20" ht="15" customHeight="1" x14ac:dyDescent="0.2">
      <c r="A20" s="68">
        <v>3</v>
      </c>
      <c r="B20" s="35" t="s">
        <v>37</v>
      </c>
      <c r="C20" s="43">
        <v>2</v>
      </c>
      <c r="D20" s="44"/>
      <c r="E20" s="30">
        <f t="shared" ref="E20:F31" si="18">IF(C20&gt;0,C20*34, " ")</f>
        <v>68</v>
      </c>
      <c r="F20" s="31" t="str">
        <f t="shared" si="18"/>
        <v xml:space="preserve"> </v>
      </c>
      <c r="G20" s="44">
        <v>2</v>
      </c>
      <c r="H20" s="44"/>
      <c r="I20" s="30">
        <f t="shared" ref="I20:J31" si="19">IF(G20&gt;0,G20*34, " ")</f>
        <v>68</v>
      </c>
      <c r="J20" s="31" t="str">
        <f t="shared" si="19"/>
        <v xml:space="preserve"> </v>
      </c>
      <c r="K20" s="43"/>
      <c r="L20" s="44"/>
      <c r="M20" s="30" t="str">
        <f t="shared" ref="M20:N31" si="20">IF(K20&gt;0,K20*32, " ")</f>
        <v xml:space="preserve"> </v>
      </c>
      <c r="N20" s="31" t="str">
        <f t="shared" si="20"/>
        <v xml:space="preserve"> </v>
      </c>
      <c r="O20" s="75">
        <f t="shared" si="14"/>
        <v>4</v>
      </c>
      <c r="P20" s="30" t="str">
        <f t="shared" si="15"/>
        <v xml:space="preserve"> </v>
      </c>
      <c r="Q20" s="30">
        <f t="shared" si="16"/>
        <v>136</v>
      </c>
      <c r="R20" s="31" t="str">
        <f t="shared" si="17"/>
        <v xml:space="preserve"> </v>
      </c>
      <c r="S20" s="9"/>
      <c r="T20" s="9"/>
    </row>
    <row r="21" spans="1:20" ht="15" customHeight="1" x14ac:dyDescent="0.2">
      <c r="A21" s="68">
        <v>4</v>
      </c>
      <c r="B21" s="35" t="s">
        <v>40</v>
      </c>
      <c r="C21" s="43">
        <v>2</v>
      </c>
      <c r="D21" s="44"/>
      <c r="E21" s="30">
        <f t="shared" si="18"/>
        <v>68</v>
      </c>
      <c r="F21" s="31" t="str">
        <f t="shared" si="18"/>
        <v xml:space="preserve"> </v>
      </c>
      <c r="G21" s="44">
        <v>2</v>
      </c>
      <c r="H21" s="44"/>
      <c r="I21" s="30">
        <f t="shared" si="19"/>
        <v>68</v>
      </c>
      <c r="J21" s="31" t="str">
        <f t="shared" si="19"/>
        <v xml:space="preserve"> </v>
      </c>
      <c r="K21" s="43"/>
      <c r="L21" s="44"/>
      <c r="M21" s="30" t="str">
        <f t="shared" si="20"/>
        <v xml:space="preserve"> </v>
      </c>
      <c r="N21" s="31" t="str">
        <f t="shared" si="20"/>
        <v xml:space="preserve"> </v>
      </c>
      <c r="O21" s="75">
        <f t="shared" si="14"/>
        <v>4</v>
      </c>
      <c r="P21" s="30" t="str">
        <f t="shared" si="15"/>
        <v xml:space="preserve"> </v>
      </c>
      <c r="Q21" s="30">
        <f t="shared" si="16"/>
        <v>136</v>
      </c>
      <c r="R21" s="31" t="str">
        <f t="shared" si="17"/>
        <v xml:space="preserve"> </v>
      </c>
      <c r="S21" s="9"/>
      <c r="T21" s="9"/>
    </row>
    <row r="22" spans="1:20" ht="15" customHeight="1" x14ac:dyDescent="0.2">
      <c r="A22" s="68">
        <v>5</v>
      </c>
      <c r="B22" s="35" t="s">
        <v>25</v>
      </c>
      <c r="C22" s="43">
        <v>1</v>
      </c>
      <c r="D22" s="44">
        <v>1</v>
      </c>
      <c r="E22" s="30">
        <f t="shared" si="18"/>
        <v>34</v>
      </c>
      <c r="F22" s="31">
        <v>34</v>
      </c>
      <c r="G22" s="44"/>
      <c r="H22" s="44"/>
      <c r="I22" s="30"/>
      <c r="J22" s="31"/>
      <c r="K22" s="43"/>
      <c r="L22" s="44"/>
      <c r="M22" s="30"/>
      <c r="N22" s="31"/>
      <c r="O22" s="75">
        <v>1</v>
      </c>
      <c r="P22" s="30">
        <v>1</v>
      </c>
      <c r="Q22" s="30">
        <v>34</v>
      </c>
      <c r="R22" s="31">
        <v>34</v>
      </c>
      <c r="S22" s="9"/>
      <c r="T22" s="9"/>
    </row>
    <row r="23" spans="1:20" ht="15" customHeight="1" x14ac:dyDescent="0.2">
      <c r="A23" s="68">
        <v>6</v>
      </c>
      <c r="B23" s="35" t="s">
        <v>39</v>
      </c>
      <c r="C23" s="43"/>
      <c r="D23" s="44"/>
      <c r="E23" s="30" t="str">
        <f t="shared" si="18"/>
        <v xml:space="preserve"> </v>
      </c>
      <c r="F23" s="31" t="str">
        <f t="shared" si="18"/>
        <v xml:space="preserve"> </v>
      </c>
      <c r="G23" s="44">
        <v>2</v>
      </c>
      <c r="H23" s="44"/>
      <c r="I23" s="30">
        <f t="shared" si="19"/>
        <v>68</v>
      </c>
      <c r="J23" s="31" t="str">
        <f t="shared" si="19"/>
        <v xml:space="preserve"> </v>
      </c>
      <c r="K23" s="43"/>
      <c r="L23" s="44"/>
      <c r="M23" s="30" t="str">
        <f t="shared" si="20"/>
        <v xml:space="preserve"> </v>
      </c>
      <c r="N23" s="31" t="str">
        <f t="shared" si="20"/>
        <v xml:space="preserve"> </v>
      </c>
      <c r="O23" s="75">
        <f t="shared" si="14"/>
        <v>2</v>
      </c>
      <c r="P23" s="30" t="str">
        <f t="shared" si="15"/>
        <v xml:space="preserve"> </v>
      </c>
      <c r="Q23" s="30">
        <f t="shared" si="16"/>
        <v>68</v>
      </c>
      <c r="R23" s="31" t="str">
        <f t="shared" si="17"/>
        <v xml:space="preserve"> </v>
      </c>
      <c r="S23" s="9"/>
      <c r="T23" s="9"/>
    </row>
    <row r="24" spans="1:20" ht="15" customHeight="1" x14ac:dyDescent="0.2">
      <c r="A24" s="68">
        <v>7</v>
      </c>
      <c r="B24" s="35" t="s">
        <v>33</v>
      </c>
      <c r="C24" s="43"/>
      <c r="D24" s="44"/>
      <c r="E24" s="30" t="str">
        <f t="shared" si="18"/>
        <v xml:space="preserve"> </v>
      </c>
      <c r="F24" s="31" t="str">
        <f t="shared" si="18"/>
        <v xml:space="preserve"> </v>
      </c>
      <c r="G24" s="44">
        <v>2</v>
      </c>
      <c r="H24" s="44"/>
      <c r="I24" s="30">
        <f t="shared" si="19"/>
        <v>68</v>
      </c>
      <c r="J24" s="31" t="str">
        <f t="shared" si="19"/>
        <v xml:space="preserve"> </v>
      </c>
      <c r="K24" s="43"/>
      <c r="L24" s="44"/>
      <c r="M24" s="30" t="str">
        <f t="shared" si="20"/>
        <v xml:space="preserve"> </v>
      </c>
      <c r="N24" s="31" t="str">
        <f t="shared" si="20"/>
        <v xml:space="preserve"> </v>
      </c>
      <c r="O24" s="75">
        <f t="shared" si="14"/>
        <v>2</v>
      </c>
      <c r="P24" s="30" t="str">
        <f t="shared" si="15"/>
        <v xml:space="preserve"> </v>
      </c>
      <c r="Q24" s="30">
        <f t="shared" si="16"/>
        <v>68</v>
      </c>
      <c r="R24" s="31" t="str">
        <f t="shared" si="17"/>
        <v xml:space="preserve"> </v>
      </c>
      <c r="S24" s="9"/>
      <c r="T24" s="9"/>
    </row>
    <row r="25" spans="1:20" ht="15" customHeight="1" x14ac:dyDescent="0.2">
      <c r="A25" s="68">
        <v>8</v>
      </c>
      <c r="B25" s="35" t="s">
        <v>36</v>
      </c>
      <c r="C25" s="43"/>
      <c r="D25" s="44"/>
      <c r="E25" s="30" t="str">
        <f t="shared" si="18"/>
        <v xml:space="preserve"> </v>
      </c>
      <c r="F25" s="31" t="str">
        <f t="shared" si="18"/>
        <v xml:space="preserve"> </v>
      </c>
      <c r="G25" s="44">
        <v>3</v>
      </c>
      <c r="H25" s="44"/>
      <c r="I25" s="30">
        <f t="shared" si="19"/>
        <v>102</v>
      </c>
      <c r="J25" s="31" t="str">
        <f t="shared" si="19"/>
        <v xml:space="preserve"> </v>
      </c>
      <c r="K25" s="43">
        <v>2</v>
      </c>
      <c r="L25" s="44"/>
      <c r="M25" s="30">
        <f t="shared" si="20"/>
        <v>64</v>
      </c>
      <c r="N25" s="31" t="str">
        <f t="shared" si="20"/>
        <v xml:space="preserve"> </v>
      </c>
      <c r="O25" s="75">
        <f t="shared" si="14"/>
        <v>5</v>
      </c>
      <c r="P25" s="30" t="str">
        <f t="shared" si="15"/>
        <v xml:space="preserve"> </v>
      </c>
      <c r="Q25" s="30">
        <f t="shared" si="16"/>
        <v>166</v>
      </c>
      <c r="R25" s="31" t="str">
        <f t="shared" si="17"/>
        <v xml:space="preserve"> </v>
      </c>
      <c r="S25" s="9"/>
      <c r="T25" s="9"/>
    </row>
    <row r="26" spans="1:20" ht="15" customHeight="1" x14ac:dyDescent="0.2">
      <c r="A26" s="68">
        <v>9</v>
      </c>
      <c r="B26" s="35" t="s">
        <v>95</v>
      </c>
      <c r="C26" s="43"/>
      <c r="D26" s="44"/>
      <c r="E26" s="30" t="str">
        <f>IF(C26&gt;0,C26*34, " ")</f>
        <v xml:space="preserve"> </v>
      </c>
      <c r="F26" s="31" t="str">
        <f>IF(D26&gt;0,D26*34, " ")</f>
        <v xml:space="preserve"> </v>
      </c>
      <c r="G26" s="44"/>
      <c r="H26" s="44"/>
      <c r="I26" s="30" t="str">
        <f>IF(G26&gt;0,G26*34, " ")</f>
        <v xml:space="preserve"> </v>
      </c>
      <c r="J26" s="31" t="str">
        <f>IF(H26&gt;0,H26*34, " ")</f>
        <v xml:space="preserve"> </v>
      </c>
      <c r="K26" s="43">
        <v>2</v>
      </c>
      <c r="L26" s="44"/>
      <c r="M26" s="30">
        <f>IF(K26&gt;0,K26*32, " ")</f>
        <v>64</v>
      </c>
      <c r="N26" s="31" t="str">
        <f>IF(L26&gt;0,L26*32, " ")</f>
        <v xml:space="preserve"> </v>
      </c>
      <c r="O26" s="75">
        <f t="shared" si="14"/>
        <v>2</v>
      </c>
      <c r="P26" s="30" t="str">
        <f t="shared" si="15"/>
        <v xml:space="preserve"> </v>
      </c>
      <c r="Q26" s="30">
        <f t="shared" si="16"/>
        <v>64</v>
      </c>
      <c r="R26" s="31" t="str">
        <f t="shared" si="17"/>
        <v xml:space="preserve"> </v>
      </c>
      <c r="S26" s="9"/>
      <c r="T26" s="9"/>
    </row>
    <row r="27" spans="1:20" ht="15" customHeight="1" x14ac:dyDescent="0.2">
      <c r="A27" s="68">
        <v>10</v>
      </c>
      <c r="B27" s="71" t="s">
        <v>47</v>
      </c>
      <c r="C27" s="43"/>
      <c r="D27" s="44"/>
      <c r="E27" s="30"/>
      <c r="F27" s="31"/>
      <c r="G27" s="47"/>
      <c r="H27" s="44"/>
      <c r="I27" s="30"/>
      <c r="J27" s="31"/>
      <c r="K27" s="44">
        <v>2</v>
      </c>
      <c r="L27" s="44"/>
      <c r="M27" s="30">
        <f>IF(K27&gt;0,K27*32, " ")</f>
        <v>64</v>
      </c>
      <c r="N27" s="31"/>
      <c r="O27" s="75">
        <f t="shared" si="14"/>
        <v>2</v>
      </c>
      <c r="P27" s="30" t="str">
        <f t="shared" si="15"/>
        <v xml:space="preserve"> </v>
      </c>
      <c r="Q27" s="30">
        <f t="shared" si="16"/>
        <v>64</v>
      </c>
      <c r="R27" s="31" t="str">
        <f t="shared" si="17"/>
        <v xml:space="preserve"> </v>
      </c>
      <c r="S27" s="9"/>
      <c r="T27" s="1"/>
    </row>
    <row r="28" spans="1:20" ht="15" customHeight="1" x14ac:dyDescent="0.2">
      <c r="A28" s="68">
        <v>11</v>
      </c>
      <c r="B28" s="35" t="s">
        <v>97</v>
      </c>
      <c r="C28" s="43"/>
      <c r="D28" s="44"/>
      <c r="E28" s="30" t="str">
        <f t="shared" si="18"/>
        <v xml:space="preserve"> </v>
      </c>
      <c r="F28" s="31" t="str">
        <f t="shared" si="18"/>
        <v xml:space="preserve"> </v>
      </c>
      <c r="G28" s="44"/>
      <c r="H28" s="44"/>
      <c r="I28" s="30" t="str">
        <f t="shared" si="19"/>
        <v xml:space="preserve"> </v>
      </c>
      <c r="J28" s="31" t="str">
        <f t="shared" si="19"/>
        <v xml:space="preserve"> </v>
      </c>
      <c r="K28" s="43">
        <v>2</v>
      </c>
      <c r="L28" s="44"/>
      <c r="M28" s="30">
        <f t="shared" si="20"/>
        <v>64</v>
      </c>
      <c r="N28" s="31" t="str">
        <f t="shared" si="20"/>
        <v xml:space="preserve"> </v>
      </c>
      <c r="O28" s="75">
        <f t="shared" si="14"/>
        <v>2</v>
      </c>
      <c r="P28" s="30" t="str">
        <f t="shared" si="15"/>
        <v xml:space="preserve"> </v>
      </c>
      <c r="Q28" s="30">
        <f t="shared" si="16"/>
        <v>64</v>
      </c>
      <c r="R28" s="31" t="str">
        <f t="shared" si="17"/>
        <v xml:space="preserve"> </v>
      </c>
      <c r="S28" s="9"/>
      <c r="T28" s="9"/>
    </row>
    <row r="29" spans="1:20" ht="15" customHeight="1" x14ac:dyDescent="0.2">
      <c r="A29" s="68">
        <v>12</v>
      </c>
      <c r="B29" s="35" t="s">
        <v>32</v>
      </c>
      <c r="C29" s="43"/>
      <c r="D29" s="44">
        <v>5</v>
      </c>
      <c r="E29" s="30" t="str">
        <f t="shared" si="18"/>
        <v xml:space="preserve"> </v>
      </c>
      <c r="F29" s="31">
        <f t="shared" si="18"/>
        <v>170</v>
      </c>
      <c r="G29" s="44"/>
      <c r="H29" s="44">
        <v>10</v>
      </c>
      <c r="I29" s="30" t="str">
        <f t="shared" si="19"/>
        <v xml:space="preserve"> </v>
      </c>
      <c r="J29" s="31">
        <f t="shared" si="19"/>
        <v>340</v>
      </c>
      <c r="K29" s="43"/>
      <c r="L29" s="44">
        <v>15</v>
      </c>
      <c r="M29" s="30" t="str">
        <f t="shared" si="20"/>
        <v xml:space="preserve"> </v>
      </c>
      <c r="N29" s="31">
        <f t="shared" si="20"/>
        <v>480</v>
      </c>
      <c r="O29" s="75" t="str">
        <f t="shared" si="14"/>
        <v xml:space="preserve"> </v>
      </c>
      <c r="P29" s="30">
        <f t="shared" si="15"/>
        <v>30</v>
      </c>
      <c r="Q29" s="30" t="str">
        <f t="shared" si="16"/>
        <v xml:space="preserve"> </v>
      </c>
      <c r="R29" s="31">
        <f t="shared" si="17"/>
        <v>990</v>
      </c>
      <c r="S29" s="9"/>
      <c r="T29" s="9"/>
    </row>
    <row r="30" spans="1:20" ht="15" customHeight="1" x14ac:dyDescent="0.2">
      <c r="A30" s="68"/>
      <c r="B30" s="35" t="s">
        <v>58</v>
      </c>
      <c r="C30" s="43"/>
      <c r="D30" s="44"/>
      <c r="E30" s="30"/>
      <c r="F30" s="31"/>
      <c r="G30" s="44"/>
      <c r="H30" s="44"/>
      <c r="I30" s="30"/>
      <c r="J30" s="31"/>
      <c r="K30" s="43"/>
      <c r="L30" s="44"/>
      <c r="M30" s="30"/>
      <c r="N30" s="61"/>
      <c r="O30" s="93"/>
      <c r="P30" s="60"/>
      <c r="Q30" s="60"/>
      <c r="R30" s="61"/>
      <c r="S30" s="9"/>
      <c r="T30" s="9"/>
    </row>
    <row r="31" spans="1:20" ht="15" customHeight="1" thickBot="1" x14ac:dyDescent="0.25">
      <c r="A31" s="68"/>
      <c r="B31" s="32" t="s">
        <v>85</v>
      </c>
      <c r="C31" s="43"/>
      <c r="D31" s="44"/>
      <c r="E31" s="30" t="str">
        <f t="shared" si="18"/>
        <v xml:space="preserve"> </v>
      </c>
      <c r="F31" s="31" t="str">
        <f t="shared" si="18"/>
        <v xml:space="preserve"> </v>
      </c>
      <c r="G31" s="44"/>
      <c r="H31" s="44"/>
      <c r="I31" s="30" t="str">
        <f t="shared" si="19"/>
        <v xml:space="preserve"> </v>
      </c>
      <c r="J31" s="31" t="str">
        <f t="shared" si="19"/>
        <v xml:space="preserve"> </v>
      </c>
      <c r="K31" s="43"/>
      <c r="L31" s="44"/>
      <c r="M31" s="30" t="str">
        <f t="shared" si="20"/>
        <v xml:space="preserve"> </v>
      </c>
      <c r="N31" s="63" t="str">
        <f t="shared" si="20"/>
        <v xml:space="preserve"> </v>
      </c>
      <c r="O31" s="84" t="str">
        <f t="shared" si="14"/>
        <v xml:space="preserve"> </v>
      </c>
      <c r="P31" s="62" t="str">
        <f t="shared" si="15"/>
        <v xml:space="preserve"> </v>
      </c>
      <c r="Q31" s="62" t="str">
        <f t="shared" si="16"/>
        <v xml:space="preserve"> </v>
      </c>
      <c r="R31" s="63" t="str">
        <f t="shared" si="17"/>
        <v xml:space="preserve"> </v>
      </c>
      <c r="S31" s="9"/>
      <c r="T31" s="9"/>
    </row>
    <row r="32" spans="1:20" ht="27" customHeight="1" thickBot="1" x14ac:dyDescent="0.25">
      <c r="A32" s="147" t="s">
        <v>17</v>
      </c>
      <c r="B32" s="148"/>
      <c r="C32" s="89">
        <f>SUM(C7:C14)</f>
        <v>12</v>
      </c>
      <c r="D32" s="15">
        <f t="shared" ref="D32:R32" si="21">SUM(D7:D16)</f>
        <v>2</v>
      </c>
      <c r="E32" s="102">
        <f>SUM(E7:E14)</f>
        <v>408</v>
      </c>
      <c r="F32" s="16">
        <f t="shared" si="21"/>
        <v>68</v>
      </c>
      <c r="G32" s="89">
        <f>SUM(G7:G14)</f>
        <v>9</v>
      </c>
      <c r="H32" s="15">
        <f t="shared" si="21"/>
        <v>0</v>
      </c>
      <c r="I32" s="102">
        <f>SUM(I7:I14)</f>
        <v>306</v>
      </c>
      <c r="J32" s="16">
        <f t="shared" si="21"/>
        <v>0</v>
      </c>
      <c r="K32" s="89">
        <f>SUM(K7:K14)</f>
        <v>9</v>
      </c>
      <c r="L32" s="15">
        <f t="shared" si="21"/>
        <v>0</v>
      </c>
      <c r="M32" s="102">
        <f>SUM(M7:M14)</f>
        <v>288</v>
      </c>
      <c r="N32" s="16">
        <f t="shared" si="21"/>
        <v>0</v>
      </c>
      <c r="O32" s="91">
        <f>SUM(O7:O14)</f>
        <v>30</v>
      </c>
      <c r="P32" s="82">
        <f t="shared" si="21"/>
        <v>2</v>
      </c>
      <c r="Q32" s="103">
        <f>SUM(Q7:Q14)</f>
        <v>1002</v>
      </c>
      <c r="R32" s="83">
        <f t="shared" si="21"/>
        <v>68</v>
      </c>
      <c r="S32" s="9"/>
      <c r="T32" s="9"/>
    </row>
    <row r="33" spans="1:24" ht="15" customHeight="1" thickBot="1" x14ac:dyDescent="0.25">
      <c r="A33" s="149" t="s">
        <v>18</v>
      </c>
      <c r="B33" s="150"/>
      <c r="C33" s="17">
        <f t="shared" ref="C33:R33" si="22">SUM(C18:C31)</f>
        <v>9</v>
      </c>
      <c r="D33" s="18">
        <f t="shared" si="22"/>
        <v>6</v>
      </c>
      <c r="E33" s="18">
        <f t="shared" si="22"/>
        <v>306</v>
      </c>
      <c r="F33" s="19">
        <f t="shared" si="22"/>
        <v>204</v>
      </c>
      <c r="G33" s="17">
        <f t="shared" si="22"/>
        <v>11</v>
      </c>
      <c r="H33" s="18">
        <f t="shared" si="22"/>
        <v>10</v>
      </c>
      <c r="I33" s="18">
        <f t="shared" si="22"/>
        <v>374</v>
      </c>
      <c r="J33" s="19">
        <f t="shared" si="22"/>
        <v>340</v>
      </c>
      <c r="K33" s="17">
        <f t="shared" si="22"/>
        <v>8</v>
      </c>
      <c r="L33" s="18">
        <f t="shared" si="22"/>
        <v>15</v>
      </c>
      <c r="M33" s="18">
        <f>SUM(U18)</f>
        <v>0</v>
      </c>
      <c r="N33" s="19">
        <f t="shared" si="22"/>
        <v>480</v>
      </c>
      <c r="O33" s="17">
        <f t="shared" si="22"/>
        <v>28</v>
      </c>
      <c r="P33" s="18">
        <f t="shared" si="22"/>
        <v>31</v>
      </c>
      <c r="Q33" s="18">
        <f t="shared" si="22"/>
        <v>936</v>
      </c>
      <c r="R33" s="19">
        <f t="shared" si="22"/>
        <v>1024</v>
      </c>
      <c r="S33" s="20"/>
      <c r="T33" s="20"/>
    </row>
    <row r="34" spans="1:24" ht="15" customHeight="1" thickTop="1" thickBot="1" x14ac:dyDescent="0.25">
      <c r="A34" s="151" t="s">
        <v>19</v>
      </c>
      <c r="B34" s="152"/>
      <c r="C34" s="21">
        <f>C32+C33</f>
        <v>21</v>
      </c>
      <c r="D34" s="22">
        <f t="shared" ref="D34:R34" si="23">D32+D33</f>
        <v>8</v>
      </c>
      <c r="E34" s="22">
        <f t="shared" si="23"/>
        <v>714</v>
      </c>
      <c r="F34" s="23">
        <f t="shared" si="23"/>
        <v>272</v>
      </c>
      <c r="G34" s="21">
        <f t="shared" si="23"/>
        <v>20</v>
      </c>
      <c r="H34" s="22">
        <f t="shared" si="23"/>
        <v>10</v>
      </c>
      <c r="I34" s="22">
        <f t="shared" si="23"/>
        <v>680</v>
      </c>
      <c r="J34" s="23">
        <f t="shared" si="23"/>
        <v>340</v>
      </c>
      <c r="K34" s="21">
        <f t="shared" si="23"/>
        <v>17</v>
      </c>
      <c r="L34" s="22">
        <f t="shared" si="23"/>
        <v>15</v>
      </c>
      <c r="M34" s="22">
        <f t="shared" si="23"/>
        <v>288</v>
      </c>
      <c r="N34" s="23">
        <f t="shared" si="23"/>
        <v>480</v>
      </c>
      <c r="O34" s="21">
        <f t="shared" si="23"/>
        <v>58</v>
      </c>
      <c r="P34" s="22">
        <f t="shared" si="23"/>
        <v>33</v>
      </c>
      <c r="Q34" s="22">
        <f t="shared" si="23"/>
        <v>1938</v>
      </c>
      <c r="R34" s="23">
        <f t="shared" si="23"/>
        <v>1092</v>
      </c>
      <c r="S34" s="24"/>
      <c r="T34" s="24"/>
    </row>
    <row r="35" spans="1:24" ht="15" customHeight="1" thickTop="1" thickBot="1" x14ac:dyDescent="0.25">
      <c r="A35" s="175"/>
      <c r="B35" s="176"/>
      <c r="C35" s="121">
        <f>C34+D34</f>
        <v>29</v>
      </c>
      <c r="D35" s="173"/>
      <c r="E35" s="119">
        <f>E34+F34</f>
        <v>986</v>
      </c>
      <c r="F35" s="174"/>
      <c r="G35" s="121">
        <f>G34+H34</f>
        <v>30</v>
      </c>
      <c r="H35" s="173"/>
      <c r="I35" s="119">
        <f>I34+J34</f>
        <v>1020</v>
      </c>
      <c r="J35" s="174"/>
      <c r="K35" s="121">
        <f>K34+L34</f>
        <v>32</v>
      </c>
      <c r="L35" s="173"/>
      <c r="M35" s="119">
        <f>M34+N34</f>
        <v>768</v>
      </c>
      <c r="N35" s="174"/>
      <c r="O35" s="121">
        <f>O34+P34</f>
        <v>91</v>
      </c>
      <c r="P35" s="173"/>
      <c r="Q35" s="119">
        <f>Q34+R34</f>
        <v>3030</v>
      </c>
      <c r="R35" s="174"/>
      <c r="S35" s="24"/>
      <c r="T35" s="24"/>
    </row>
    <row r="36" spans="1:24" ht="15" customHeight="1" thickTop="1" x14ac:dyDescent="0.2">
      <c r="A36" s="25"/>
      <c r="B36" s="57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9"/>
      <c r="U36" s="26"/>
      <c r="V36" s="9"/>
      <c r="W36" s="9"/>
      <c r="X36" s="9"/>
    </row>
    <row r="37" spans="1:24" ht="30.6" customHeight="1" x14ac:dyDescent="0.2">
      <c r="B37" s="118" t="s">
        <v>74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"/>
      <c r="V37" s="2"/>
      <c r="W37" s="2"/>
      <c r="X37" s="2"/>
    </row>
    <row r="38" spans="1:24" ht="15" customHeight="1" x14ac:dyDescent="0.2">
      <c r="B38" s="57" t="s">
        <v>52</v>
      </c>
    </row>
    <row r="39" spans="1:24" ht="15" customHeight="1" x14ac:dyDescent="0.2">
      <c r="B39" s="58" t="s">
        <v>53</v>
      </c>
    </row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  <row r="44" spans="1:24" ht="15" customHeight="1" x14ac:dyDescent="0.2"/>
  </sheetData>
  <mergeCells count="29">
    <mergeCell ref="B37:R37"/>
    <mergeCell ref="Q35:R35"/>
    <mergeCell ref="I35:J35"/>
    <mergeCell ref="K35:L35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5:N35"/>
    <mergeCell ref="O35:P35"/>
    <mergeCell ref="C35:D35"/>
    <mergeCell ref="E35:F35"/>
    <mergeCell ref="G35:H35"/>
    <mergeCell ref="A6:B6"/>
    <mergeCell ref="A17:B17"/>
    <mergeCell ref="A32:B32"/>
    <mergeCell ref="A33:B33"/>
    <mergeCell ref="A34:B35"/>
  </mergeCells>
  <phoneticPr fontId="0" type="noConversion"/>
  <printOptions horizontalCentered="1" verticalCentered="1"/>
  <pageMargins left="0.2" right="0.2" top="0.2" bottom="0.2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IV 1</vt:lpstr>
      <vt:lpstr>IV 2</vt:lpstr>
      <vt:lpstr>IV 3</vt:lpstr>
      <vt:lpstr>IV 4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2022-07-31T16:32:08Z</cp:lastPrinted>
  <dcterms:created xsi:type="dcterms:W3CDTF">2004-05-24T11:14:11Z</dcterms:created>
  <dcterms:modified xsi:type="dcterms:W3CDTF">2022-10-26T18:50:50Z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-272639793</vt:i4>
  </property>
  <property fmtid="{D5CDD505-2E9C-101B-9397-08002B2CF9AE}" pid="3" name="_EmailSubject">
    <vt:lpwstr>Tabele</vt:lpwstr>
  </property>
  <property fmtid="{D5CDD505-2E9C-101B-9397-08002B2CF9AE}" pid="4" name="_AuthorEmail">
    <vt:lpwstr>ssrs42do@inecco.net</vt:lpwstr>
  </property>
  <property fmtid="{D5CDD505-2E9C-101B-9397-08002B2CF9AE}" pid="5" name="_AuthorEmailDisplayName">
    <vt:lpwstr>SAOBRACAJNA I ELEKTRO SKOLA</vt:lpwstr>
  </property>
  <property fmtid="{D5CDD505-2E9C-101B-9397-08002B2CF9AE}" pid="6" name="_ReviewingToolsShownOnce">
    <vt:lpwstr/>
  </property>
</Properties>
</file>