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astavni pnanovi\Novi\"/>
    </mc:Choice>
  </mc:AlternateContent>
  <bookViews>
    <workbookView xWindow="0" yWindow="0" windowWidth="24000" windowHeight="9732"/>
  </bookViews>
  <sheets>
    <sheet name="IV1" sheetId="2" r:id="rId1"/>
    <sheet name="IV2" sheetId="3" r:id="rId2"/>
    <sheet name="IV3" sheetId="4" r:id="rId3"/>
    <sheet name="IV4" sheetId="6" r:id="rId4"/>
    <sheet name="IV5" sheetId="5" r:id="rId5"/>
  </sheets>
  <definedNames>
    <definedName name="_xlnm.Print_Area" localSheetId="0">'IV1'!$A$1:$V$45</definedName>
  </definedNames>
  <calcPr calcId="162913" iterateDelta="0"/>
</workbook>
</file>

<file path=xl/calcChain.xml><?xml version="1.0" encoding="utf-8"?>
<calcChain xmlns="http://schemas.openxmlformats.org/spreadsheetml/2006/main">
  <c r="R37" i="6" l="1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R36" i="6"/>
  <c r="R38" i="6" s="1"/>
  <c r="Q36" i="6"/>
  <c r="P36" i="6"/>
  <c r="P38" i="6" s="1"/>
  <c r="O36" i="6"/>
  <c r="N36" i="6"/>
  <c r="N38" i="6" s="1"/>
  <c r="M36" i="6"/>
  <c r="L36" i="6"/>
  <c r="L38" i="6" s="1"/>
  <c r="K36" i="6"/>
  <c r="J36" i="6"/>
  <c r="J38" i="6" s="1"/>
  <c r="I36" i="6"/>
  <c r="H36" i="6"/>
  <c r="H38" i="6" s="1"/>
  <c r="G36" i="6"/>
  <c r="F36" i="6"/>
  <c r="F38" i="6" s="1"/>
  <c r="E36" i="6"/>
  <c r="D36" i="6"/>
  <c r="D38" i="6" s="1"/>
  <c r="C36" i="6"/>
  <c r="V34" i="6"/>
  <c r="U34" i="6"/>
  <c r="T34" i="6"/>
  <c r="S34" i="6"/>
  <c r="V33" i="6"/>
  <c r="U33" i="6"/>
  <c r="T33" i="6"/>
  <c r="S33" i="6"/>
  <c r="V32" i="6"/>
  <c r="U32" i="6"/>
  <c r="T32" i="6"/>
  <c r="S32" i="6"/>
  <c r="V31" i="6"/>
  <c r="U31" i="6"/>
  <c r="T31" i="6"/>
  <c r="S31" i="6"/>
  <c r="V30" i="6"/>
  <c r="U30" i="6"/>
  <c r="T30" i="6"/>
  <c r="S30" i="6"/>
  <c r="V29" i="6"/>
  <c r="U29" i="6"/>
  <c r="T29" i="6"/>
  <c r="S29" i="6"/>
  <c r="V28" i="6"/>
  <c r="U28" i="6"/>
  <c r="T28" i="6"/>
  <c r="S28" i="6"/>
  <c r="V27" i="6"/>
  <c r="U27" i="6"/>
  <c r="T27" i="6"/>
  <c r="V26" i="6"/>
  <c r="U26" i="6"/>
  <c r="T26" i="6"/>
  <c r="S26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T20" i="6"/>
  <c r="V20" i="6" s="1"/>
  <c r="S20" i="6"/>
  <c r="E20" i="6"/>
  <c r="U20" i="6" s="1"/>
  <c r="S19" i="6"/>
  <c r="Q19" i="6"/>
  <c r="M19" i="6"/>
  <c r="U18" i="6"/>
  <c r="S18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3" i="6"/>
  <c r="U13" i="6"/>
  <c r="T13" i="6"/>
  <c r="S13" i="6"/>
  <c r="V12" i="6"/>
  <c r="U12" i="6"/>
  <c r="T12" i="6"/>
  <c r="V11" i="6"/>
  <c r="U11" i="6"/>
  <c r="T11" i="6"/>
  <c r="S11" i="6"/>
  <c r="V10" i="6"/>
  <c r="U10" i="6"/>
  <c r="T10" i="6"/>
  <c r="S10" i="6"/>
  <c r="V9" i="6"/>
  <c r="U9" i="6"/>
  <c r="T9" i="6"/>
  <c r="S9" i="6"/>
  <c r="V8" i="6"/>
  <c r="U8" i="6"/>
  <c r="T8" i="6"/>
  <c r="S8" i="6"/>
  <c r="V7" i="6"/>
  <c r="U7" i="6"/>
  <c r="U36" i="6" s="1"/>
  <c r="T7" i="6"/>
  <c r="S7" i="6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R37" i="5"/>
  <c r="R39" i="5" s="1"/>
  <c r="Q37" i="5"/>
  <c r="Q39" i="5" s="1"/>
  <c r="Q40" i="5" s="1"/>
  <c r="P37" i="5"/>
  <c r="P39" i="5" s="1"/>
  <c r="O37" i="5"/>
  <c r="O39" i="5" s="1"/>
  <c r="N37" i="5"/>
  <c r="N39" i="5" s="1"/>
  <c r="M37" i="5"/>
  <c r="M39" i="5" s="1"/>
  <c r="M40" i="5" s="1"/>
  <c r="L37" i="5"/>
  <c r="L39" i="5" s="1"/>
  <c r="K37" i="5"/>
  <c r="K39" i="5" s="1"/>
  <c r="J37" i="5"/>
  <c r="J39" i="5" s="1"/>
  <c r="I37" i="5"/>
  <c r="I39" i="5" s="1"/>
  <c r="I40" i="5" s="1"/>
  <c r="H37" i="5"/>
  <c r="H39" i="5" s="1"/>
  <c r="G37" i="5"/>
  <c r="G39" i="5" s="1"/>
  <c r="F37" i="5"/>
  <c r="F39" i="5" s="1"/>
  <c r="E37" i="5"/>
  <c r="E39" i="5" s="1"/>
  <c r="E40" i="5" s="1"/>
  <c r="D37" i="5"/>
  <c r="D39" i="5" s="1"/>
  <c r="C37" i="5"/>
  <c r="C39" i="5" s="1"/>
  <c r="V35" i="5"/>
  <c r="U35" i="5"/>
  <c r="T35" i="5"/>
  <c r="S35" i="5"/>
  <c r="V34" i="5"/>
  <c r="U34" i="5"/>
  <c r="T34" i="5"/>
  <c r="S34" i="5"/>
  <c r="V33" i="5"/>
  <c r="U33" i="5"/>
  <c r="T33" i="5"/>
  <c r="S33" i="5"/>
  <c r="V32" i="5"/>
  <c r="U32" i="5"/>
  <c r="T32" i="5"/>
  <c r="S32" i="5"/>
  <c r="V31" i="5"/>
  <c r="U31" i="5"/>
  <c r="T31" i="5"/>
  <c r="S31" i="5"/>
  <c r="V30" i="5"/>
  <c r="U30" i="5"/>
  <c r="T30" i="5"/>
  <c r="S30" i="5"/>
  <c r="V29" i="5"/>
  <c r="U29" i="5"/>
  <c r="T29" i="5"/>
  <c r="S29" i="5"/>
  <c r="V28" i="5"/>
  <c r="U28" i="5"/>
  <c r="T28" i="5"/>
  <c r="S28" i="5"/>
  <c r="V27" i="5"/>
  <c r="U27" i="5"/>
  <c r="T27" i="5"/>
  <c r="V26" i="5"/>
  <c r="U26" i="5"/>
  <c r="T26" i="5"/>
  <c r="S26" i="5"/>
  <c r="V25" i="5"/>
  <c r="U25" i="5"/>
  <c r="T25" i="5"/>
  <c r="S25" i="5"/>
  <c r="V24" i="5"/>
  <c r="U24" i="5"/>
  <c r="T24" i="5"/>
  <c r="S24" i="5"/>
  <c r="V23" i="5"/>
  <c r="U23" i="5"/>
  <c r="T23" i="5"/>
  <c r="S23" i="5"/>
  <c r="V22" i="5"/>
  <c r="V38" i="5" s="1"/>
  <c r="U22" i="5"/>
  <c r="T22" i="5"/>
  <c r="T38" i="5" s="1"/>
  <c r="S22" i="5"/>
  <c r="V20" i="5"/>
  <c r="T20" i="5"/>
  <c r="S20" i="5"/>
  <c r="E20" i="5"/>
  <c r="U20" i="5" s="1"/>
  <c r="S19" i="5"/>
  <c r="Q19" i="5"/>
  <c r="M19" i="5"/>
  <c r="U18" i="5"/>
  <c r="S18" i="5"/>
  <c r="V17" i="5"/>
  <c r="U17" i="5"/>
  <c r="T17" i="5"/>
  <c r="S17" i="5"/>
  <c r="V16" i="5"/>
  <c r="U16" i="5"/>
  <c r="T16" i="5"/>
  <c r="S16" i="5"/>
  <c r="V15" i="5"/>
  <c r="U15" i="5"/>
  <c r="T15" i="5"/>
  <c r="S15" i="5"/>
  <c r="V14" i="5"/>
  <c r="U14" i="5"/>
  <c r="T14" i="5"/>
  <c r="S14" i="5"/>
  <c r="V13" i="5"/>
  <c r="U13" i="5"/>
  <c r="T13" i="5"/>
  <c r="S13" i="5"/>
  <c r="V12" i="5"/>
  <c r="U12" i="5"/>
  <c r="T12" i="5"/>
  <c r="V11" i="5"/>
  <c r="U11" i="5"/>
  <c r="T11" i="5"/>
  <c r="S11" i="5"/>
  <c r="V10" i="5"/>
  <c r="U10" i="5"/>
  <c r="T10" i="5"/>
  <c r="S10" i="5"/>
  <c r="V9" i="5"/>
  <c r="U9" i="5"/>
  <c r="T9" i="5"/>
  <c r="S9" i="5"/>
  <c r="V8" i="5"/>
  <c r="U8" i="5"/>
  <c r="T8" i="5"/>
  <c r="S8" i="5"/>
  <c r="V7" i="5"/>
  <c r="U7" i="5"/>
  <c r="T7" i="5"/>
  <c r="T37" i="5" s="1"/>
  <c r="T39" i="5" s="1"/>
  <c r="S7" i="5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R42" i="4"/>
  <c r="P42" i="4"/>
  <c r="O42" i="4"/>
  <c r="N42" i="4"/>
  <c r="L42" i="4"/>
  <c r="L44" i="4" s="1"/>
  <c r="K42" i="4"/>
  <c r="K44" i="4" s="1"/>
  <c r="J42" i="4"/>
  <c r="J44" i="4" s="1"/>
  <c r="H42" i="4"/>
  <c r="G42" i="4"/>
  <c r="F42" i="4"/>
  <c r="D42" i="4"/>
  <c r="D44" i="4" s="1"/>
  <c r="C42" i="4"/>
  <c r="V35" i="4"/>
  <c r="T35" i="4"/>
  <c r="V34" i="4"/>
  <c r="T34" i="4"/>
  <c r="V33" i="4"/>
  <c r="T33" i="4"/>
  <c r="V32" i="4"/>
  <c r="T32" i="4"/>
  <c r="V28" i="4"/>
  <c r="T28" i="4"/>
  <c r="V27" i="4"/>
  <c r="T27" i="4"/>
  <c r="V26" i="4"/>
  <c r="T26" i="4"/>
  <c r="V25" i="4"/>
  <c r="T25" i="4"/>
  <c r="U24" i="4"/>
  <c r="U43" i="4" s="1"/>
  <c r="S24" i="4"/>
  <c r="S43" i="4" s="1"/>
  <c r="T22" i="4"/>
  <c r="V22" i="4" s="1"/>
  <c r="S22" i="4"/>
  <c r="Q22" i="4"/>
  <c r="M22" i="4"/>
  <c r="E22" i="4"/>
  <c r="S21" i="4"/>
  <c r="Q21" i="4"/>
  <c r="M21" i="4"/>
  <c r="I21" i="4"/>
  <c r="E21" i="4"/>
  <c r="S20" i="4"/>
  <c r="Q20" i="4"/>
  <c r="M20" i="4"/>
  <c r="M42" i="4" s="1"/>
  <c r="M44" i="4" s="1"/>
  <c r="I20" i="4"/>
  <c r="I42" i="4" s="1"/>
  <c r="I44" i="4" s="1"/>
  <c r="E20" i="4"/>
  <c r="E42" i="4" s="1"/>
  <c r="E44" i="4" s="1"/>
  <c r="V19" i="4"/>
  <c r="T19" i="4"/>
  <c r="U18" i="4"/>
  <c r="S18" i="4"/>
  <c r="U17" i="4"/>
  <c r="S17" i="4"/>
  <c r="U16" i="4"/>
  <c r="S16" i="4"/>
  <c r="U15" i="4"/>
  <c r="S15" i="4"/>
  <c r="U14" i="4"/>
  <c r="S14" i="4"/>
  <c r="U13" i="4"/>
  <c r="S13" i="4"/>
  <c r="Q12" i="4"/>
  <c r="U11" i="4"/>
  <c r="S11" i="4"/>
  <c r="U10" i="4"/>
  <c r="S10" i="4"/>
  <c r="U9" i="4"/>
  <c r="S9" i="4"/>
  <c r="U8" i="4"/>
  <c r="S8" i="4"/>
  <c r="U7" i="4"/>
  <c r="S7" i="4"/>
  <c r="U37" i="5" l="1"/>
  <c r="U19" i="5"/>
  <c r="U38" i="5"/>
  <c r="T36" i="6"/>
  <c r="V36" i="6"/>
  <c r="U19" i="6"/>
  <c r="S37" i="6"/>
  <c r="U20" i="4"/>
  <c r="U39" i="5"/>
  <c r="S42" i="4"/>
  <c r="S44" i="4" s="1"/>
  <c r="V42" i="4"/>
  <c r="F44" i="4"/>
  <c r="E45" i="4" s="1"/>
  <c r="H44" i="4"/>
  <c r="K45" i="4"/>
  <c r="N44" i="4"/>
  <c r="M45" i="4" s="1"/>
  <c r="P44" i="4"/>
  <c r="S37" i="5"/>
  <c r="V37" i="5"/>
  <c r="V39" i="5" s="1"/>
  <c r="U40" i="5" s="1"/>
  <c r="S38" i="5"/>
  <c r="S36" i="6"/>
  <c r="T37" i="6"/>
  <c r="V37" i="6"/>
  <c r="U37" i="6"/>
  <c r="U38" i="6" s="1"/>
  <c r="C38" i="6"/>
  <c r="E38" i="6"/>
  <c r="E39" i="6" s="1"/>
  <c r="G38" i="6"/>
  <c r="G39" i="6" s="1"/>
  <c r="I38" i="6"/>
  <c r="I39" i="6" s="1"/>
  <c r="K38" i="6"/>
  <c r="M38" i="6"/>
  <c r="M39" i="6" s="1"/>
  <c r="O38" i="6"/>
  <c r="O39" i="6" s="1"/>
  <c r="Q38" i="6"/>
  <c r="Q39" i="6" s="1"/>
  <c r="T38" i="6"/>
  <c r="C39" i="6"/>
  <c r="K39" i="6"/>
  <c r="C40" i="5"/>
  <c r="G40" i="5"/>
  <c r="K40" i="5"/>
  <c r="O40" i="5"/>
  <c r="Q42" i="4"/>
  <c r="Q44" i="4" s="1"/>
  <c r="U22" i="4"/>
  <c r="U21" i="4"/>
  <c r="G44" i="4"/>
  <c r="G45" i="4" s="1"/>
  <c r="T43" i="4"/>
  <c r="C44" i="4"/>
  <c r="C45" i="4" s="1"/>
  <c r="V43" i="4"/>
  <c r="R44" i="4"/>
  <c r="O44" i="4"/>
  <c r="I45" i="4"/>
  <c r="T42" i="4"/>
  <c r="U12" i="4"/>
  <c r="U42" i="4" s="1"/>
  <c r="U44" i="4" s="1"/>
  <c r="S38" i="6" l="1"/>
  <c r="S39" i="6" s="1"/>
  <c r="V44" i="4"/>
  <c r="V38" i="6"/>
  <c r="U39" i="6" s="1"/>
  <c r="T44" i="4"/>
  <c r="Q45" i="4"/>
  <c r="O45" i="4"/>
  <c r="S39" i="5"/>
  <c r="S40" i="5" s="1"/>
  <c r="U45" i="4"/>
  <c r="S45" i="4"/>
  <c r="R40" i="3" l="1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R39" i="3"/>
  <c r="P39" i="3"/>
  <c r="O39" i="3"/>
  <c r="N39" i="3"/>
  <c r="L39" i="3"/>
  <c r="K39" i="3"/>
  <c r="K41" i="3" s="1"/>
  <c r="J39" i="3"/>
  <c r="J41" i="3" s="1"/>
  <c r="H39" i="3"/>
  <c r="G39" i="3"/>
  <c r="F39" i="3"/>
  <c r="D39" i="3"/>
  <c r="C39" i="3"/>
  <c r="C41" i="3" s="1"/>
  <c r="V33" i="3"/>
  <c r="T33" i="3"/>
  <c r="V32" i="3"/>
  <c r="T32" i="3"/>
  <c r="V31" i="3"/>
  <c r="T31" i="3"/>
  <c r="V30" i="3"/>
  <c r="T30" i="3"/>
  <c r="V29" i="3"/>
  <c r="T29" i="3"/>
  <c r="V28" i="3"/>
  <c r="T28" i="3"/>
  <c r="V27" i="3"/>
  <c r="T27" i="3"/>
  <c r="V26" i="3"/>
  <c r="T26" i="3"/>
  <c r="V25" i="3"/>
  <c r="T25" i="3"/>
  <c r="U24" i="3"/>
  <c r="U40" i="3" s="1"/>
  <c r="S24" i="3"/>
  <c r="S40" i="3" s="1"/>
  <c r="T22" i="3"/>
  <c r="V22" i="3" s="1"/>
  <c r="S22" i="3"/>
  <c r="Q22" i="3"/>
  <c r="M22" i="3"/>
  <c r="E22" i="3"/>
  <c r="S21" i="3"/>
  <c r="Q21" i="3"/>
  <c r="M21" i="3"/>
  <c r="I21" i="3"/>
  <c r="E21" i="3"/>
  <c r="S20" i="3"/>
  <c r="Q20" i="3"/>
  <c r="M20" i="3"/>
  <c r="I20" i="3"/>
  <c r="I39" i="3" s="1"/>
  <c r="E20" i="3"/>
  <c r="E39" i="3" s="1"/>
  <c r="E41" i="3" s="1"/>
  <c r="V19" i="3"/>
  <c r="T19" i="3"/>
  <c r="T39" i="3" s="1"/>
  <c r="U18" i="3"/>
  <c r="S18" i="3"/>
  <c r="U17" i="3"/>
  <c r="S17" i="3"/>
  <c r="U16" i="3"/>
  <c r="S16" i="3"/>
  <c r="U15" i="3"/>
  <c r="S15" i="3"/>
  <c r="U14" i="3"/>
  <c r="S14" i="3"/>
  <c r="U13" i="3"/>
  <c r="S13" i="3"/>
  <c r="Q12" i="3"/>
  <c r="U12" i="3" s="1"/>
  <c r="U11" i="3"/>
  <c r="S11" i="3"/>
  <c r="U10" i="3"/>
  <c r="S10" i="3"/>
  <c r="U9" i="3"/>
  <c r="S9" i="3"/>
  <c r="U8" i="3"/>
  <c r="S8" i="3"/>
  <c r="U7" i="3"/>
  <c r="S7" i="3"/>
  <c r="F38" i="2"/>
  <c r="J38" i="2"/>
  <c r="L38" i="2"/>
  <c r="N38" i="2"/>
  <c r="O38" i="2"/>
  <c r="Q38" i="2"/>
  <c r="R38" i="2"/>
  <c r="H38" i="2"/>
  <c r="S39" i="3" l="1"/>
  <c r="S41" i="3" s="1"/>
  <c r="I41" i="3"/>
  <c r="I42" i="3" s="1"/>
  <c r="U22" i="3"/>
  <c r="G41" i="3"/>
  <c r="M39" i="3"/>
  <c r="M41" i="3" s="1"/>
  <c r="F41" i="3"/>
  <c r="E42" i="3" s="1"/>
  <c r="N41" i="3"/>
  <c r="V40" i="3"/>
  <c r="R41" i="3"/>
  <c r="Q39" i="3"/>
  <c r="Q41" i="3" s="1"/>
  <c r="L41" i="3"/>
  <c r="K42" i="3" s="1"/>
  <c r="V39" i="3"/>
  <c r="U21" i="3"/>
  <c r="D41" i="3"/>
  <c r="C42" i="3" s="1"/>
  <c r="H41" i="3"/>
  <c r="P41" i="3"/>
  <c r="T40" i="3"/>
  <c r="T41" i="3" s="1"/>
  <c r="S42" i="3" s="1"/>
  <c r="O41" i="3"/>
  <c r="U20" i="3"/>
  <c r="U39" i="3" s="1"/>
  <c r="U41" i="3" s="1"/>
  <c r="D38" i="2"/>
  <c r="M38" i="2"/>
  <c r="K38" i="2"/>
  <c r="I38" i="2"/>
  <c r="G38" i="2"/>
  <c r="E38" i="2"/>
  <c r="C38" i="2"/>
  <c r="G42" i="3" l="1"/>
  <c r="M42" i="3"/>
  <c r="V41" i="3"/>
  <c r="U42" i="3" s="1"/>
  <c r="Q42" i="3"/>
  <c r="O42" i="3"/>
  <c r="P38" i="2"/>
  <c r="O37" i="2" l="1"/>
  <c r="K37" i="2"/>
  <c r="K39" i="2" s="1"/>
  <c r="G37" i="2"/>
  <c r="G39" i="2" s="1"/>
  <c r="C37" i="2"/>
  <c r="T22" i="2"/>
  <c r="V22" i="2" s="1"/>
  <c r="S22" i="2"/>
  <c r="Q22" i="2"/>
  <c r="M22" i="2"/>
  <c r="E22" i="2"/>
  <c r="S21" i="2"/>
  <c r="Q21" i="2"/>
  <c r="M21" i="2"/>
  <c r="I21" i="2"/>
  <c r="E21" i="2"/>
  <c r="S20" i="2"/>
  <c r="Q20" i="2"/>
  <c r="M20" i="2"/>
  <c r="M37" i="2" s="1"/>
  <c r="M39" i="2" s="1"/>
  <c r="I20" i="2"/>
  <c r="I37" i="2" s="1"/>
  <c r="E20" i="2"/>
  <c r="E37" i="2" s="1"/>
  <c r="V19" i="2"/>
  <c r="T19" i="2"/>
  <c r="Q12" i="2"/>
  <c r="S12" i="2"/>
  <c r="D37" i="2"/>
  <c r="F37" i="2"/>
  <c r="H37" i="2"/>
  <c r="J37" i="2"/>
  <c r="L37" i="2"/>
  <c r="N37" i="2"/>
  <c r="P37" i="2"/>
  <c r="R37" i="2"/>
  <c r="U24" i="2"/>
  <c r="U38" i="2" s="1"/>
  <c r="T25" i="2"/>
  <c r="V25" i="2"/>
  <c r="T26" i="2"/>
  <c r="V26" i="2"/>
  <c r="T27" i="2"/>
  <c r="V27" i="2"/>
  <c r="T28" i="2"/>
  <c r="V28" i="2"/>
  <c r="T29" i="2"/>
  <c r="V29" i="2"/>
  <c r="T30" i="2"/>
  <c r="V30" i="2"/>
  <c r="T31" i="2"/>
  <c r="V31" i="2"/>
  <c r="S24" i="2"/>
  <c r="S38" i="2" s="1"/>
  <c r="U9" i="2"/>
  <c r="S9" i="2"/>
  <c r="U8" i="2"/>
  <c r="U10" i="2"/>
  <c r="U11" i="2"/>
  <c r="U13" i="2"/>
  <c r="U14" i="2"/>
  <c r="U15" i="2"/>
  <c r="U16" i="2"/>
  <c r="U17" i="2"/>
  <c r="U18" i="2"/>
  <c r="S8" i="2"/>
  <c r="S10" i="2"/>
  <c r="S11" i="2"/>
  <c r="S13" i="2"/>
  <c r="S14" i="2"/>
  <c r="S15" i="2"/>
  <c r="S16" i="2"/>
  <c r="S17" i="2"/>
  <c r="S18" i="2"/>
  <c r="U7" i="2"/>
  <c r="S7" i="2"/>
  <c r="Q37" i="2" l="1"/>
  <c r="V38" i="2"/>
  <c r="S37" i="2"/>
  <c r="S39" i="2" s="1"/>
  <c r="T38" i="2"/>
  <c r="U12" i="2"/>
  <c r="U20" i="2"/>
  <c r="H39" i="2"/>
  <c r="G40" i="2" s="1"/>
  <c r="U21" i="2"/>
  <c r="U22" i="2"/>
  <c r="O39" i="2"/>
  <c r="I39" i="2"/>
  <c r="P39" i="2"/>
  <c r="L39" i="2"/>
  <c r="K40" i="2" s="1"/>
  <c r="D39" i="2"/>
  <c r="Q39" i="2"/>
  <c r="E39" i="2"/>
  <c r="V37" i="2"/>
  <c r="N39" i="2"/>
  <c r="M40" i="2" s="1"/>
  <c r="J39" i="2"/>
  <c r="F39" i="2"/>
  <c r="E40" i="2" s="1"/>
  <c r="R39" i="2"/>
  <c r="T37" i="2"/>
  <c r="U37" i="2" l="1"/>
  <c r="I40" i="2"/>
  <c r="O40" i="2"/>
  <c r="Q40" i="2"/>
  <c r="T39" i="2"/>
  <c r="S40" i="2" s="1"/>
  <c r="V39" i="2"/>
  <c r="U39" i="2"/>
  <c r="C39" i="2"/>
  <c r="C40" i="2" s="1"/>
  <c r="U40" i="2" l="1"/>
</calcChain>
</file>

<file path=xl/sharedStrings.xml><?xml version="1.0" encoding="utf-8"?>
<sst xmlns="http://schemas.openxmlformats.org/spreadsheetml/2006/main" count="481" uniqueCount="109">
  <si>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</si>
  <si>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</si>
  <si>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</si>
  <si>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</si>
  <si>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</si>
  <si>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</si>
  <si>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</si>
  <si>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</si>
  <si>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</si>
  <si>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</si>
  <si>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</si>
  <si>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</si>
  <si>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</si>
  <si>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</si>
  <si>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</si>
  <si>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Занимање: Ликовни техничар</t>
  </si>
  <si>
    <t>Српски језик и књижевност</t>
  </si>
  <si>
    <t>Филозофија</t>
  </si>
  <si>
    <t>Психологија</t>
  </si>
  <si>
    <t>Историја</t>
  </si>
  <si>
    <t>Музичка умјетност</t>
  </si>
  <si>
    <t>Биологија</t>
  </si>
  <si>
    <t>Физика</t>
  </si>
  <si>
    <t>Хемија</t>
  </si>
  <si>
    <t>Математика</t>
  </si>
  <si>
    <t>Информатика</t>
  </si>
  <si>
    <t>Теорија форме</t>
  </si>
  <si>
    <t>Вајање</t>
  </si>
  <si>
    <t>Графика</t>
  </si>
  <si>
    <t>Страни језик</t>
  </si>
  <si>
    <t>Физичко васпитање</t>
  </si>
  <si>
    <t>Демократија и људска права</t>
  </si>
  <si>
    <t>Вјеронаука*</t>
  </si>
  <si>
    <t>Култура религија*</t>
  </si>
  <si>
    <t>Етика*</t>
  </si>
  <si>
    <t>Пластична анатомија</t>
  </si>
  <si>
    <t>** Ознака предмета који се изучава као изборни у IV разреду  у складу са законом.</t>
  </si>
  <si>
    <t>Остали облици наставе ***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</si>
  <si>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религије, а у трећем и четвртом Етику.</t>
  </si>
  <si>
    <t>*** До два часа седмично у складу са законом</t>
  </si>
  <si>
    <t xml:space="preserve">Сликање </t>
  </si>
  <si>
    <r>
      <t>Цртање</t>
    </r>
    <r>
      <rPr>
        <sz val="10"/>
        <rFont val="Times New Roman"/>
        <family val="1"/>
        <charset val="238"/>
      </rPr>
      <t xml:space="preserve"> **</t>
    </r>
  </si>
  <si>
    <r>
      <t>Сликарске технике са технологијом</t>
    </r>
    <r>
      <rPr>
        <sz val="10"/>
        <rFont val="Times New Roman"/>
        <family val="1"/>
        <charset val="238"/>
      </rPr>
      <t>**</t>
    </r>
  </si>
  <si>
    <r>
      <t>Зидно сликарство</t>
    </r>
    <r>
      <rPr>
        <sz val="10"/>
        <rFont val="Times New Roman"/>
        <family val="1"/>
        <charset val="238"/>
      </rPr>
      <t>**</t>
    </r>
  </si>
  <si>
    <t>Занимање: Техничар дизајна графике</t>
  </si>
  <si>
    <t>Илустрација</t>
  </si>
  <si>
    <t>Писмо</t>
  </si>
  <si>
    <t xml:space="preserve">Плакат </t>
  </si>
  <si>
    <t>Технологија штампе</t>
  </si>
  <si>
    <t>Примјена рачунара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</si>
  <si>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</si>
  <si>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Занимање: Техничар дизајна ентеријера и индустријских производа</t>
  </si>
  <si>
    <t xml:space="preserve">Историја умјетности </t>
  </si>
  <si>
    <t xml:space="preserve">Цртање и сликање </t>
  </si>
  <si>
    <t>Техничко цртање</t>
  </si>
  <si>
    <t>Нацртна геометрија</t>
  </si>
  <si>
    <t>Познавање материјала</t>
  </si>
  <si>
    <t>Теорија дизајна индустријских производа</t>
  </si>
  <si>
    <t>Стилски ентеријер</t>
  </si>
  <si>
    <t>Обликовање ентеријера **</t>
  </si>
  <si>
    <t>Грађевинске конструкције</t>
  </si>
  <si>
    <t>Изборни предмет</t>
  </si>
  <si>
    <t>Радионички рад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</si>
  <si>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Вјеронауку, онда у првом и другом разреду изучава Културу религије, а у трећем и четвртом Етику.</t>
  </si>
  <si>
    <t>*** До Два часа седмично у складу са законом.</t>
  </si>
  <si>
    <t>Историја умјетности**</t>
  </si>
  <si>
    <t>Цртање и сликање**</t>
  </si>
  <si>
    <t>Обликовање графике **</t>
  </si>
  <si>
    <t>Графика књиге **</t>
  </si>
  <si>
    <t>Пројектна настава ****</t>
  </si>
  <si>
    <t>****Планирана Годишњим програмом рада школе</t>
  </si>
  <si>
    <t>**** Планирана Годишњим програмом рада школе</t>
  </si>
  <si>
    <t xml:space="preserve"> Струка: Култура и умјетност</t>
  </si>
  <si>
    <t>Струка: Култура и умјетност</t>
  </si>
  <si>
    <t>Струка: Култура и умјетнот</t>
  </si>
  <si>
    <t>Занимање: Музички сарадник- теоретичар</t>
  </si>
  <si>
    <t xml:space="preserve">Српски језик </t>
  </si>
  <si>
    <t>Други страни језик</t>
  </si>
  <si>
    <t>Демократија и људска права*</t>
  </si>
  <si>
    <t>Социологија</t>
  </si>
  <si>
    <t>Историја умјетности</t>
  </si>
  <si>
    <t>Физчко васпитање</t>
  </si>
  <si>
    <t>Теорија музике</t>
  </si>
  <si>
    <t>Музички инструменти</t>
  </si>
  <si>
    <t>Хармонија</t>
  </si>
  <si>
    <t>Историја музике</t>
  </si>
  <si>
    <t>Музички облици</t>
  </si>
  <si>
    <t>Контрапункт</t>
  </si>
  <si>
    <t>Клавир</t>
  </si>
  <si>
    <t>Хор</t>
  </si>
  <si>
    <t>Свирање хорских партитура</t>
  </si>
  <si>
    <t>Етномузикологија</t>
  </si>
  <si>
    <t>Други инструмент</t>
  </si>
  <si>
    <t>Увод у компоновање</t>
  </si>
  <si>
    <t>Аудиовизуелна техника</t>
  </si>
  <si>
    <t>Прилог бр. 1</t>
  </si>
  <si>
    <t>Занимање: Музички извођач</t>
  </si>
  <si>
    <t>Главни предмет (инструмент/пјевање)</t>
  </si>
  <si>
    <t>Камерна музика</t>
  </si>
  <si>
    <t>Упоредни клавир</t>
  </si>
  <si>
    <t>Оркестар/Хор</t>
  </si>
  <si>
    <t>Солфеђо</t>
  </si>
  <si>
    <t>Главни предмет - Солфеђо</t>
  </si>
  <si>
    <t xml:space="preserve">Читање с листа (и корепетиција) </t>
  </si>
  <si>
    <t>Пројектовање  **</t>
  </si>
  <si>
    <t xml:space="preserve">Изборни предмет </t>
  </si>
  <si>
    <t>Дириговање са свирањем хорских партитура</t>
  </si>
  <si>
    <t>Основи предузетништва</t>
  </si>
  <si>
    <t>Основи дириговања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</si>
</sst>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Arial"/>
      <family val="2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/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7" xfId="0" applyFont="1" applyBorder="1" applyAlignment="1" applyProtection="1">
      <alignment horizontal="left" vertical="center" wrapText="1"/>
    </xf>
    <xf numFmtId="1" fontId="4" fillId="0" borderId="33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  <protection locked="0"/>
    </xf>
    <xf numFmtId="1" fontId="4" fillId="0" borderId="63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17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>
      <alignment horizontal="center" vertical="center"/>
    </xf>
    <xf numFmtId="0" fontId="4" fillId="0" borderId="56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1" fontId="4" fillId="0" borderId="47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" fontId="4" fillId="0" borderId="55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>
      <alignment horizontal="center" vertical="center"/>
    </xf>
    <xf numFmtId="1" fontId="2" fillId="0" borderId="64" xfId="0" applyNumberFormat="1" applyFont="1" applyBorder="1" applyAlignment="1">
      <alignment horizontal="center" vertical="center"/>
    </xf>
    <xf numFmtId="1" fontId="2" fillId="0" borderId="65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wrapText="1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/>
    <xf numFmtId="0" fontId="4" fillId="0" borderId="17" xfId="0" applyFont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0" fontId="7" fillId="0" borderId="0" xfId="0" applyFont="1"/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1" fontId="0" fillId="0" borderId="0" xfId="0" applyNumberFormat="1"/>
    <xf numFmtId="1" fontId="0" fillId="0" borderId="0" xfId="0" applyNumberFormat="1" applyAlignment="1"/>
    <xf numFmtId="0" fontId="0" fillId="0" borderId="0" xfId="0" applyAlignment="1"/>
    <xf numFmtId="0" fontId="4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9" xfId="0" applyNumberFormat="1" applyFont="1" applyBorder="1" applyAlignment="1" applyProtection="1">
      <alignment horizontal="center" vertical="center"/>
      <protection locked="0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>
      <alignment horizontal="center" vertical="center"/>
    </xf>
    <xf numFmtId="1" fontId="9" fillId="0" borderId="64" xfId="0" applyNumberFormat="1" applyFont="1" applyBorder="1" applyAlignment="1">
      <alignment horizontal="center" vertical="center"/>
    </xf>
    <xf numFmtId="1" fontId="9" fillId="0" borderId="65" xfId="0" applyNumberFormat="1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left" vertical="center" wrapText="1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1" fontId="9" fillId="0" borderId="15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 applyProtection="1">
      <alignment horizontal="center" vertical="center"/>
      <protection locked="0"/>
    </xf>
    <xf numFmtId="1" fontId="9" fillId="0" borderId="26" xfId="0" applyNumberFormat="1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left" wrapText="1"/>
      <protection locked="0"/>
    </xf>
    <xf numFmtId="1" fontId="9" fillId="0" borderId="17" xfId="0" applyNumberFormat="1" applyFont="1" applyFill="1" applyBorder="1" applyAlignment="1" applyProtection="1">
      <alignment horizontal="center" vertical="center"/>
      <protection locked="0"/>
    </xf>
    <xf numFmtId="1" fontId="9" fillId="0" borderId="15" xfId="0" applyNumberFormat="1" applyFont="1" applyFill="1" applyBorder="1" applyAlignment="1" applyProtection="1">
      <alignment horizontal="center" vertical="center"/>
      <protection locked="0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left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66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 wrapText="1"/>
    </xf>
    <xf numFmtId="1" fontId="6" fillId="0" borderId="1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63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/>
    <xf numFmtId="0" fontId="6" fillId="0" borderId="0" xfId="0" applyFont="1"/>
    <xf numFmtId="0" fontId="6" fillId="0" borderId="56" xfId="0" applyFont="1" applyBorder="1" applyAlignment="1" applyProtection="1">
      <alignment horizontal="left" vertical="center" wrapText="1"/>
      <protection locked="0"/>
    </xf>
    <xf numFmtId="1" fontId="6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56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1" fontId="6" fillId="0" borderId="47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55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5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" fontId="2" fillId="0" borderId="2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2" fillId="0" borderId="7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" fontId="2" fillId="0" borderId="7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36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1" fontId="6" fillId="0" borderId="67" xfId="0" applyNumberFormat="1" applyFont="1" applyBorder="1" applyAlignment="1">
      <alignment horizontal="center" vertical="center" wrapText="1"/>
    </xf>
    <xf numFmtId="1" fontId="6" fillId="0" borderId="68" xfId="0" applyNumberFormat="1" applyFont="1" applyBorder="1" applyAlignment="1">
      <alignment horizontal="center" vertical="center" wrapText="1"/>
    </xf>
    <xf numFmtId="1" fontId="6" fillId="0" borderId="69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1" fontId="2" fillId="0" borderId="81" xfId="0" applyNumberFormat="1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2" fillId="0" borderId="72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9"/>
  <sheetViews>
    <sheetView tabSelected="1" workbookViewId="0">
      <selection activeCell="A2" sqref="A2:G2"/>
    </sheetView>
  </sheetViews>
  <sheetFormatPr defaultColWidth="9.109375" defaultRowHeight="13.2" x14ac:dyDescent="0.25"/>
  <cols>
    <col min="1" max="1" width="3.6640625" style="6" customWidth="1"/>
    <col min="2" max="2" width="29.44140625" style="6" bestFit="1" customWidth="1"/>
    <col min="3" max="19" width="5.44140625" style="6" customWidth="1"/>
    <col min="20" max="20" width="5.44140625" style="8" customWidth="1"/>
    <col min="21" max="21" width="5.44140625" style="6" customWidth="1"/>
    <col min="22" max="22" width="5.44140625" style="8" customWidth="1"/>
    <col min="23" max="24" width="6.109375" style="8" customWidth="1"/>
    <col min="25" max="25" width="26.88671875" style="6" customWidth="1"/>
    <col min="26" max="16384" width="9.109375" style="6"/>
  </cols>
  <sheetData>
    <row r="1" spans="1:24" ht="12" customHeight="1" x14ac:dyDescent="0.25">
      <c r="A1" s="312" t="s">
        <v>73</v>
      </c>
      <c r="B1" s="313"/>
      <c r="C1" s="313"/>
      <c r="D1" s="313"/>
      <c r="E1" s="313"/>
      <c r="F1" s="313"/>
      <c r="G1" s="313"/>
      <c r="I1" s="7"/>
    </row>
    <row r="2" spans="1:24" ht="12" customHeight="1" x14ac:dyDescent="0.25">
      <c r="A2" s="314" t="s">
        <v>15</v>
      </c>
      <c r="B2" s="315"/>
      <c r="C2" s="315"/>
      <c r="D2" s="315"/>
      <c r="E2" s="315"/>
      <c r="F2" s="315"/>
      <c r="G2" s="315"/>
    </row>
    <row r="3" spans="1:24" ht="12" customHeight="1" thickBot="1" x14ac:dyDescent="0.3">
      <c r="A3" s="9"/>
      <c r="B3" s="10"/>
    </row>
    <row r="4" spans="1:24" ht="12" customHeight="1" thickTop="1" x14ac:dyDescent="0.25">
      <c r="A4" s="316" t="s">
        <v>0</v>
      </c>
      <c r="B4" s="317"/>
      <c r="C4" s="320" t="s">
        <v>1</v>
      </c>
      <c r="D4" s="321"/>
      <c r="E4" s="321"/>
      <c r="F4" s="322"/>
      <c r="G4" s="323" t="s">
        <v>2</v>
      </c>
      <c r="H4" s="321"/>
      <c r="I4" s="321"/>
      <c r="J4" s="321"/>
      <c r="K4" s="320" t="s">
        <v>3</v>
      </c>
      <c r="L4" s="321"/>
      <c r="M4" s="321"/>
      <c r="N4" s="322"/>
      <c r="O4" s="323" t="s">
        <v>4</v>
      </c>
      <c r="P4" s="321"/>
      <c r="Q4" s="321"/>
      <c r="R4" s="321"/>
      <c r="S4" s="335" t="s">
        <v>5</v>
      </c>
      <c r="T4" s="336"/>
      <c r="U4" s="336"/>
      <c r="V4" s="337"/>
      <c r="W4" s="11"/>
      <c r="X4" s="11"/>
    </row>
    <row r="5" spans="1:24" ht="12" customHeight="1" x14ac:dyDescent="0.25">
      <c r="A5" s="318"/>
      <c r="B5" s="319"/>
      <c r="C5" s="338" t="s">
        <v>6</v>
      </c>
      <c r="D5" s="339"/>
      <c r="E5" s="331" t="s">
        <v>7</v>
      </c>
      <c r="F5" s="332"/>
      <c r="G5" s="340" t="s">
        <v>6</v>
      </c>
      <c r="H5" s="339"/>
      <c r="I5" s="331" t="s">
        <v>7</v>
      </c>
      <c r="J5" s="340"/>
      <c r="K5" s="338" t="s">
        <v>6</v>
      </c>
      <c r="L5" s="339"/>
      <c r="M5" s="331" t="s">
        <v>7</v>
      </c>
      <c r="N5" s="332"/>
      <c r="O5" s="340" t="s">
        <v>6</v>
      </c>
      <c r="P5" s="339"/>
      <c r="Q5" s="331" t="s">
        <v>7</v>
      </c>
      <c r="R5" s="340"/>
      <c r="S5" s="338" t="s">
        <v>6</v>
      </c>
      <c r="T5" s="339"/>
      <c r="U5" s="331" t="s">
        <v>7</v>
      </c>
      <c r="V5" s="332"/>
      <c r="W5" s="11"/>
      <c r="X5" s="11"/>
    </row>
    <row r="6" spans="1:24" ht="12" customHeight="1" thickBot="1" x14ac:dyDescent="0.3">
      <c r="A6" s="333" t="s">
        <v>8</v>
      </c>
      <c r="B6" s="334"/>
      <c r="C6" s="34" t="s">
        <v>9</v>
      </c>
      <c r="D6" s="35" t="s">
        <v>10</v>
      </c>
      <c r="E6" s="35" t="s">
        <v>9</v>
      </c>
      <c r="F6" s="36" t="s">
        <v>10</v>
      </c>
      <c r="G6" s="37" t="s">
        <v>9</v>
      </c>
      <c r="H6" s="35" t="s">
        <v>10</v>
      </c>
      <c r="I6" s="35" t="s">
        <v>9</v>
      </c>
      <c r="J6" s="38" t="s">
        <v>10</v>
      </c>
      <c r="K6" s="34" t="s">
        <v>9</v>
      </c>
      <c r="L6" s="35" t="s">
        <v>10</v>
      </c>
      <c r="M6" s="35" t="s">
        <v>9</v>
      </c>
      <c r="N6" s="36" t="s">
        <v>10</v>
      </c>
      <c r="O6" s="37" t="s">
        <v>9</v>
      </c>
      <c r="P6" s="35" t="s">
        <v>10</v>
      </c>
      <c r="Q6" s="35" t="s">
        <v>9</v>
      </c>
      <c r="R6" s="38" t="s">
        <v>10</v>
      </c>
      <c r="S6" s="39" t="s">
        <v>9</v>
      </c>
      <c r="T6" s="40" t="s">
        <v>10</v>
      </c>
      <c r="U6" s="40" t="s">
        <v>9</v>
      </c>
      <c r="V6" s="41" t="s">
        <v>10</v>
      </c>
      <c r="W6" s="11"/>
      <c r="X6" s="11"/>
    </row>
    <row r="7" spans="1:24" ht="12" customHeight="1" x14ac:dyDescent="0.25">
      <c r="A7" s="42">
        <v>1</v>
      </c>
      <c r="B7" s="43" t="s">
        <v>16</v>
      </c>
      <c r="C7" s="44">
        <v>3</v>
      </c>
      <c r="D7" s="45"/>
      <c r="E7" s="46">
        <v>102</v>
      </c>
      <c r="F7" s="47"/>
      <c r="G7" s="48">
        <v>3</v>
      </c>
      <c r="H7" s="45"/>
      <c r="I7" s="46">
        <v>102</v>
      </c>
      <c r="J7" s="47"/>
      <c r="K7" s="44">
        <v>3</v>
      </c>
      <c r="L7" s="45"/>
      <c r="M7" s="46">
        <v>102</v>
      </c>
      <c r="N7" s="47"/>
      <c r="O7" s="48">
        <v>3</v>
      </c>
      <c r="P7" s="45"/>
      <c r="Q7" s="46">
        <v>96</v>
      </c>
      <c r="R7" s="47"/>
      <c r="S7" s="24">
        <f t="shared" ref="S7:U11" si="0">C7+G7+K7+O7</f>
        <v>12</v>
      </c>
      <c r="T7" s="24"/>
      <c r="U7" s="46">
        <f t="shared" si="0"/>
        <v>402</v>
      </c>
      <c r="V7" s="47"/>
      <c r="W7" s="12"/>
      <c r="X7" s="12"/>
    </row>
    <row r="8" spans="1:24" ht="12" customHeight="1" x14ac:dyDescent="0.25">
      <c r="A8" s="42">
        <v>2</v>
      </c>
      <c r="B8" s="13" t="s">
        <v>17</v>
      </c>
      <c r="C8" s="1"/>
      <c r="D8" s="2"/>
      <c r="E8" s="3"/>
      <c r="F8" s="4"/>
      <c r="G8" s="5"/>
      <c r="H8" s="2"/>
      <c r="I8" s="3"/>
      <c r="J8" s="4"/>
      <c r="K8" s="1"/>
      <c r="L8" s="2"/>
      <c r="M8" s="3"/>
      <c r="N8" s="4"/>
      <c r="O8" s="5">
        <v>2</v>
      </c>
      <c r="P8" s="2"/>
      <c r="Q8" s="3">
        <v>64</v>
      </c>
      <c r="R8" s="4"/>
      <c r="S8" s="24">
        <f t="shared" si="0"/>
        <v>2</v>
      </c>
      <c r="T8" s="24"/>
      <c r="U8" s="3">
        <f t="shared" si="0"/>
        <v>64</v>
      </c>
      <c r="V8" s="4"/>
      <c r="W8" s="12"/>
      <c r="X8" s="12"/>
    </row>
    <row r="9" spans="1:24" ht="12" customHeight="1" x14ac:dyDescent="0.25">
      <c r="A9" s="42">
        <v>3</v>
      </c>
      <c r="B9" s="13" t="s">
        <v>29</v>
      </c>
      <c r="C9" s="1">
        <v>2</v>
      </c>
      <c r="D9" s="2"/>
      <c r="E9" s="3">
        <v>68</v>
      </c>
      <c r="F9" s="4"/>
      <c r="G9" s="5">
        <v>2</v>
      </c>
      <c r="H9" s="2"/>
      <c r="I9" s="3">
        <v>68</v>
      </c>
      <c r="J9" s="4"/>
      <c r="K9" s="1">
        <v>2</v>
      </c>
      <c r="L9" s="2"/>
      <c r="M9" s="3">
        <v>68</v>
      </c>
      <c r="N9" s="4"/>
      <c r="O9" s="5">
        <v>2</v>
      </c>
      <c r="P9" s="2"/>
      <c r="Q9" s="3">
        <v>64</v>
      </c>
      <c r="R9" s="4"/>
      <c r="S9" s="24">
        <f t="shared" si="0"/>
        <v>8</v>
      </c>
      <c r="T9" s="24"/>
      <c r="U9" s="49">
        <f t="shared" si="0"/>
        <v>268</v>
      </c>
      <c r="V9" s="50"/>
      <c r="W9" s="12"/>
      <c r="X9" s="12"/>
    </row>
    <row r="10" spans="1:24" ht="12" customHeight="1" x14ac:dyDescent="0.25">
      <c r="A10" s="42">
        <v>4</v>
      </c>
      <c r="B10" s="13" t="s">
        <v>18</v>
      </c>
      <c r="C10" s="1"/>
      <c r="D10" s="2"/>
      <c r="E10" s="3"/>
      <c r="F10" s="4"/>
      <c r="G10" s="2"/>
      <c r="H10" s="2"/>
      <c r="I10" s="3"/>
      <c r="J10" s="4"/>
      <c r="K10" s="1">
        <v>2</v>
      </c>
      <c r="L10" s="2"/>
      <c r="M10" s="3">
        <v>68</v>
      </c>
      <c r="N10" s="4"/>
      <c r="O10" s="5"/>
      <c r="P10" s="2"/>
      <c r="Q10" s="3"/>
      <c r="R10" s="4"/>
      <c r="S10" s="24">
        <f t="shared" si="0"/>
        <v>2</v>
      </c>
      <c r="T10" s="24"/>
      <c r="U10" s="3">
        <f t="shared" si="0"/>
        <v>68</v>
      </c>
      <c r="V10" s="4"/>
      <c r="W10" s="12"/>
      <c r="X10" s="12"/>
    </row>
    <row r="11" spans="1:24" ht="12" customHeight="1" x14ac:dyDescent="0.25">
      <c r="A11" s="42">
        <v>5</v>
      </c>
      <c r="B11" s="13" t="s">
        <v>19</v>
      </c>
      <c r="C11" s="1">
        <v>2</v>
      </c>
      <c r="D11" s="2"/>
      <c r="E11" s="3">
        <v>68</v>
      </c>
      <c r="F11" s="4"/>
      <c r="G11" s="2"/>
      <c r="H11" s="2"/>
      <c r="I11" s="3"/>
      <c r="J11" s="4"/>
      <c r="K11" s="1"/>
      <c r="L11" s="2"/>
      <c r="M11" s="3"/>
      <c r="N11" s="4"/>
      <c r="O11" s="5"/>
      <c r="P11" s="2"/>
      <c r="Q11" s="3"/>
      <c r="R11" s="4"/>
      <c r="S11" s="24">
        <f t="shared" si="0"/>
        <v>2</v>
      </c>
      <c r="T11" s="24"/>
      <c r="U11" s="49">
        <f t="shared" si="0"/>
        <v>68</v>
      </c>
      <c r="V11" s="50"/>
      <c r="W11" s="12"/>
      <c r="X11" s="12"/>
    </row>
    <row r="12" spans="1:24" ht="12" customHeight="1" x14ac:dyDescent="0.25">
      <c r="A12" s="42">
        <v>6</v>
      </c>
      <c r="B12" s="13" t="s">
        <v>31</v>
      </c>
      <c r="C12" s="1"/>
      <c r="D12" s="2"/>
      <c r="E12" s="3"/>
      <c r="F12" s="4"/>
      <c r="G12" s="2"/>
      <c r="H12" s="2"/>
      <c r="I12" s="3"/>
      <c r="J12" s="4"/>
      <c r="K12" s="1"/>
      <c r="L12" s="2"/>
      <c r="M12" s="3"/>
      <c r="N12" s="4"/>
      <c r="O12" s="51">
        <v>2</v>
      </c>
      <c r="P12" s="52"/>
      <c r="Q12" s="53">
        <f>O12*32</f>
        <v>64</v>
      </c>
      <c r="R12" s="54"/>
      <c r="S12" s="55">
        <f>SUM(O12)</f>
        <v>2</v>
      </c>
      <c r="T12" s="24"/>
      <c r="U12" s="53">
        <f>SUM(Q12)</f>
        <v>64</v>
      </c>
      <c r="V12" s="4"/>
      <c r="W12" s="12"/>
      <c r="X12" s="12"/>
    </row>
    <row r="13" spans="1:24" s="15" customFormat="1" ht="12" customHeight="1" x14ac:dyDescent="0.25">
      <c r="A13" s="42">
        <v>7</v>
      </c>
      <c r="B13" s="13" t="s">
        <v>20</v>
      </c>
      <c r="C13" s="1">
        <v>1</v>
      </c>
      <c r="D13" s="2"/>
      <c r="E13" s="3">
        <v>34</v>
      </c>
      <c r="F13" s="4"/>
      <c r="G13" s="2"/>
      <c r="H13" s="2"/>
      <c r="I13" s="3"/>
      <c r="J13" s="4"/>
      <c r="K13" s="1"/>
      <c r="L13" s="2"/>
      <c r="M13" s="3"/>
      <c r="N13" s="4"/>
      <c r="O13" s="5"/>
      <c r="P13" s="2"/>
      <c r="Q13" s="3"/>
      <c r="R13" s="4"/>
      <c r="S13" s="24">
        <f t="shared" ref="S13:S18" si="1">C13+G13+K13+O13</f>
        <v>1</v>
      </c>
      <c r="T13" s="24"/>
      <c r="U13" s="49">
        <f t="shared" ref="U13:U18" si="2">E13+I13+M13+Q13</f>
        <v>34</v>
      </c>
      <c r="V13" s="50"/>
      <c r="W13" s="14"/>
      <c r="X13" s="14"/>
    </row>
    <row r="14" spans="1:24" ht="12" customHeight="1" x14ac:dyDescent="0.25">
      <c r="A14" s="42">
        <v>8</v>
      </c>
      <c r="B14" s="13" t="s">
        <v>30</v>
      </c>
      <c r="C14" s="1">
        <v>2</v>
      </c>
      <c r="D14" s="2"/>
      <c r="E14" s="3">
        <v>68</v>
      </c>
      <c r="F14" s="4"/>
      <c r="G14" s="2">
        <v>2</v>
      </c>
      <c r="H14" s="2"/>
      <c r="I14" s="3">
        <v>68</v>
      </c>
      <c r="J14" s="4"/>
      <c r="K14" s="1">
        <v>2</v>
      </c>
      <c r="L14" s="2"/>
      <c r="M14" s="3">
        <v>68</v>
      </c>
      <c r="N14" s="4"/>
      <c r="O14" s="5">
        <v>2</v>
      </c>
      <c r="P14" s="2"/>
      <c r="Q14" s="3">
        <v>64</v>
      </c>
      <c r="R14" s="4"/>
      <c r="S14" s="24">
        <f t="shared" si="1"/>
        <v>8</v>
      </c>
      <c r="T14" s="24"/>
      <c r="U14" s="3">
        <f t="shared" si="2"/>
        <v>268</v>
      </c>
      <c r="V14" s="4"/>
      <c r="W14" s="12"/>
      <c r="X14" s="12"/>
    </row>
    <row r="15" spans="1:24" ht="12" customHeight="1" x14ac:dyDescent="0.25">
      <c r="A15" s="42">
        <v>9</v>
      </c>
      <c r="B15" s="13" t="s">
        <v>21</v>
      </c>
      <c r="C15" s="1">
        <v>3</v>
      </c>
      <c r="D15" s="2"/>
      <c r="E15" s="3">
        <v>102</v>
      </c>
      <c r="F15" s="4"/>
      <c r="G15" s="2"/>
      <c r="H15" s="2"/>
      <c r="I15" s="3"/>
      <c r="J15" s="4"/>
      <c r="K15" s="1"/>
      <c r="L15" s="2"/>
      <c r="M15" s="3"/>
      <c r="N15" s="4"/>
      <c r="O15" s="5"/>
      <c r="P15" s="2"/>
      <c r="Q15" s="3"/>
      <c r="R15" s="4"/>
      <c r="S15" s="24">
        <f t="shared" si="1"/>
        <v>3</v>
      </c>
      <c r="T15" s="24"/>
      <c r="U15" s="49">
        <f t="shared" si="2"/>
        <v>102</v>
      </c>
      <c r="V15" s="50"/>
      <c r="W15" s="12"/>
      <c r="X15" s="12"/>
    </row>
    <row r="16" spans="1:24" ht="12" customHeight="1" x14ac:dyDescent="0.25">
      <c r="A16" s="42">
        <v>10</v>
      </c>
      <c r="B16" s="13" t="s">
        <v>22</v>
      </c>
      <c r="C16" s="1">
        <v>2</v>
      </c>
      <c r="D16" s="2"/>
      <c r="E16" s="3">
        <v>68</v>
      </c>
      <c r="F16" s="4"/>
      <c r="G16" s="2"/>
      <c r="H16" s="2"/>
      <c r="I16" s="3"/>
      <c r="J16" s="4"/>
      <c r="K16" s="1"/>
      <c r="L16" s="2"/>
      <c r="M16" s="3"/>
      <c r="N16" s="4"/>
      <c r="O16" s="5"/>
      <c r="P16" s="2"/>
      <c r="Q16" s="3"/>
      <c r="R16" s="4"/>
      <c r="S16" s="24">
        <f t="shared" si="1"/>
        <v>2</v>
      </c>
      <c r="T16" s="24"/>
      <c r="U16" s="3">
        <f t="shared" si="2"/>
        <v>68</v>
      </c>
      <c r="V16" s="4"/>
      <c r="W16" s="12"/>
      <c r="X16" s="12"/>
    </row>
    <row r="17" spans="1:24" ht="12" customHeight="1" x14ac:dyDescent="0.25">
      <c r="A17" s="42">
        <v>11</v>
      </c>
      <c r="B17" s="13" t="s">
        <v>23</v>
      </c>
      <c r="C17" s="1">
        <v>2</v>
      </c>
      <c r="D17" s="2"/>
      <c r="E17" s="3">
        <v>68</v>
      </c>
      <c r="F17" s="4"/>
      <c r="G17" s="2"/>
      <c r="H17" s="2"/>
      <c r="I17" s="3"/>
      <c r="J17" s="4"/>
      <c r="K17" s="1"/>
      <c r="L17" s="2"/>
      <c r="M17" s="3"/>
      <c r="N17" s="4"/>
      <c r="O17" s="5"/>
      <c r="P17" s="2"/>
      <c r="Q17" s="3"/>
      <c r="R17" s="4"/>
      <c r="S17" s="24">
        <f t="shared" si="1"/>
        <v>2</v>
      </c>
      <c r="T17" s="24"/>
      <c r="U17" s="49">
        <f t="shared" si="2"/>
        <v>68</v>
      </c>
      <c r="V17" s="50"/>
      <c r="W17" s="12"/>
      <c r="X17" s="12"/>
    </row>
    <row r="18" spans="1:24" ht="12" customHeight="1" x14ac:dyDescent="0.25">
      <c r="A18" s="42">
        <v>12</v>
      </c>
      <c r="B18" s="13" t="s">
        <v>24</v>
      </c>
      <c r="C18" s="1">
        <v>3</v>
      </c>
      <c r="D18" s="2"/>
      <c r="E18" s="3">
        <v>102</v>
      </c>
      <c r="F18" s="4"/>
      <c r="G18" s="2">
        <v>3</v>
      </c>
      <c r="H18" s="2"/>
      <c r="I18" s="3">
        <v>102</v>
      </c>
      <c r="J18" s="4"/>
      <c r="K18" s="1"/>
      <c r="L18" s="2"/>
      <c r="M18" s="3"/>
      <c r="N18" s="4"/>
      <c r="O18" s="5"/>
      <c r="P18" s="2"/>
      <c r="Q18" s="3"/>
      <c r="R18" s="4"/>
      <c r="S18" s="24">
        <f t="shared" si="1"/>
        <v>6</v>
      </c>
      <c r="T18" s="24"/>
      <c r="U18" s="3">
        <f t="shared" si="2"/>
        <v>204</v>
      </c>
      <c r="V18" s="4"/>
      <c r="W18" s="12"/>
      <c r="X18" s="12"/>
    </row>
    <row r="19" spans="1:24" ht="12" customHeight="1" x14ac:dyDescent="0.25">
      <c r="A19" s="42">
        <v>13</v>
      </c>
      <c r="B19" s="13" t="s">
        <v>25</v>
      </c>
      <c r="C19" s="1"/>
      <c r="D19" s="2">
        <v>2</v>
      </c>
      <c r="E19" s="3"/>
      <c r="F19" s="4">
        <v>68</v>
      </c>
      <c r="G19" s="2"/>
      <c r="H19" s="2"/>
      <c r="I19" s="3"/>
      <c r="J19" s="4"/>
      <c r="K19" s="1"/>
      <c r="L19" s="2"/>
      <c r="M19" s="3"/>
      <c r="N19" s="4"/>
      <c r="O19" s="5"/>
      <c r="P19" s="2"/>
      <c r="Q19" s="3"/>
      <c r="R19" s="4"/>
      <c r="S19" s="56"/>
      <c r="T19" s="27">
        <f t="shared" ref="T19" si="3">D19+H19+L19+P19</f>
        <v>2</v>
      </c>
      <c r="U19" s="3"/>
      <c r="V19" s="4">
        <f t="shared" ref="V19" si="4">F19+J19+N19+R19</f>
        <v>68</v>
      </c>
      <c r="W19" s="12"/>
      <c r="X19" s="12"/>
    </row>
    <row r="20" spans="1:24" ht="12" customHeight="1" x14ac:dyDescent="0.25">
      <c r="A20" s="42">
        <v>14</v>
      </c>
      <c r="B20" s="23" t="s">
        <v>32</v>
      </c>
      <c r="C20" s="1">
        <v>1</v>
      </c>
      <c r="D20" s="2"/>
      <c r="E20" s="3">
        <f>IF(C20&gt;0,C20*34, " ")</f>
        <v>34</v>
      </c>
      <c r="F20" s="4"/>
      <c r="G20" s="2">
        <v>1</v>
      </c>
      <c r="H20" s="2"/>
      <c r="I20" s="3">
        <f>IF(G20&gt;0,G20*34, " ")</f>
        <v>34</v>
      </c>
      <c r="J20" s="4"/>
      <c r="K20" s="1">
        <v>1</v>
      </c>
      <c r="L20" s="2"/>
      <c r="M20" s="3">
        <f>IF(K20&gt;0,K20*34, " ")</f>
        <v>34</v>
      </c>
      <c r="N20" s="4"/>
      <c r="O20" s="5">
        <v>1</v>
      </c>
      <c r="P20" s="2"/>
      <c r="Q20" s="3">
        <f>IF(O20&gt;0,O20*32, " ")</f>
        <v>32</v>
      </c>
      <c r="R20" s="4"/>
      <c r="S20" s="24">
        <f>C20+G20+K20+O20</f>
        <v>4</v>
      </c>
      <c r="T20" s="25"/>
      <c r="U20" s="25">
        <f>IF(S20&lt;&gt;" ", (IF(E20&lt;&gt;" ", E20, 0)+IF(I20&lt;&gt;" ", I20, 0)+IF(M20&lt;&gt;" ", M20, 0)+IF(Q20&lt;&gt;" ", Q20, 0)), " ")</f>
        <v>134</v>
      </c>
      <c r="V20" s="26"/>
      <c r="W20" s="12"/>
      <c r="X20" s="12"/>
    </row>
    <row r="21" spans="1:24" ht="12" customHeight="1" x14ac:dyDescent="0.25">
      <c r="A21" s="42">
        <v>15</v>
      </c>
      <c r="B21" s="30" t="s">
        <v>33</v>
      </c>
      <c r="C21" s="1">
        <v>1</v>
      </c>
      <c r="D21" s="2"/>
      <c r="E21" s="3">
        <f>IF(C21&gt;0,C21*34, " ")</f>
        <v>34</v>
      </c>
      <c r="F21" s="4"/>
      <c r="G21" s="2">
        <v>1</v>
      </c>
      <c r="H21" s="2"/>
      <c r="I21" s="3">
        <f>IF(G21&gt;0,G21*34, " ")</f>
        <v>34</v>
      </c>
      <c r="J21" s="4"/>
      <c r="K21" s="1"/>
      <c r="L21" s="2"/>
      <c r="M21" s="3" t="str">
        <f>IF(K21&gt;0,K21*34, " ")</f>
        <v xml:space="preserve"> </v>
      </c>
      <c r="N21" s="4"/>
      <c r="O21" s="5"/>
      <c r="P21" s="2"/>
      <c r="Q21" s="3" t="str">
        <f>IF(O21&gt;0,O21*32, " ")</f>
        <v xml:space="preserve"> </v>
      </c>
      <c r="R21" s="4"/>
      <c r="S21" s="27">
        <f>C21+G21+K21+O21</f>
        <v>2</v>
      </c>
      <c r="T21" s="28"/>
      <c r="U21" s="3">
        <f>IF(S21&lt;&gt;" ", (IF(E21&lt;&gt;" ", E21, 0)+IF(I21&lt;&gt;" ", I21, 0)+IF(M21&lt;&gt;" ", M21, 0)+IF(Q21&lt;&gt;" ", Q21, 0)), " ")</f>
        <v>68</v>
      </c>
      <c r="V21" s="29"/>
      <c r="W21" s="12"/>
      <c r="X21" s="12"/>
    </row>
    <row r="22" spans="1:24" ht="12" customHeight="1" thickBot="1" x14ac:dyDescent="0.3">
      <c r="A22" s="42">
        <v>16</v>
      </c>
      <c r="B22" s="30" t="s">
        <v>34</v>
      </c>
      <c r="C22" s="1"/>
      <c r="D22" s="2"/>
      <c r="E22" s="3" t="str">
        <f>IF(C22&gt;0,C22*34, " ")</f>
        <v xml:space="preserve"> </v>
      </c>
      <c r="F22" s="4"/>
      <c r="G22" s="2"/>
      <c r="H22" s="2"/>
      <c r="I22" s="3"/>
      <c r="J22" s="4"/>
      <c r="K22" s="1">
        <v>1</v>
      </c>
      <c r="L22" s="2"/>
      <c r="M22" s="3">
        <f>IF(K22&gt;0,K22*34, " ")</f>
        <v>34</v>
      </c>
      <c r="N22" s="4"/>
      <c r="O22" s="5">
        <v>1</v>
      </c>
      <c r="P22" s="2"/>
      <c r="Q22" s="3">
        <f>IF(O22&gt;0,O22*32, " ")</f>
        <v>32</v>
      </c>
      <c r="R22" s="4"/>
      <c r="S22" s="31">
        <f>C22+G22+K22+O22</f>
        <v>2</v>
      </c>
      <c r="T22" s="32">
        <f>D22+H22+L22+P22</f>
        <v>0</v>
      </c>
      <c r="U22" s="32">
        <f>IF(S22&lt;&gt;" ", (IF(E22&lt;&gt;" ", E22, 0)+IF(I22&lt;&gt;" ", I22, 0)+IF(M22&lt;&gt;" ", M22, 0)+IF(Q22&lt;&gt;" ", Q22, 0)), " ")</f>
        <v>66</v>
      </c>
      <c r="V22" s="33">
        <f>IF(T22&lt;&gt;" ", (IF(F22&lt;&gt;" ", F22, 0)+IF(J22&lt;&gt;" ", J22, 0)+IF(N22&lt;&gt;" ", N22, 0)+IF(R22&lt;&gt;" ", R22, 0)), " ")</f>
        <v>0</v>
      </c>
      <c r="W22" s="12"/>
      <c r="X22" s="12"/>
    </row>
    <row r="23" spans="1:24" ht="12" customHeight="1" thickBot="1" x14ac:dyDescent="0.3">
      <c r="A23" s="324" t="s">
        <v>11</v>
      </c>
      <c r="B23" s="325"/>
      <c r="C23" s="57" t="s">
        <v>9</v>
      </c>
      <c r="D23" s="58" t="s">
        <v>10</v>
      </c>
      <c r="E23" s="58" t="s">
        <v>9</v>
      </c>
      <c r="F23" s="59" t="s">
        <v>10</v>
      </c>
      <c r="G23" s="60" t="s">
        <v>9</v>
      </c>
      <c r="H23" s="58" t="s">
        <v>10</v>
      </c>
      <c r="I23" s="58" t="s">
        <v>9</v>
      </c>
      <c r="J23" s="61" t="s">
        <v>10</v>
      </c>
      <c r="K23" s="57" t="s">
        <v>9</v>
      </c>
      <c r="L23" s="58" t="s">
        <v>10</v>
      </c>
      <c r="M23" s="58" t="s">
        <v>9</v>
      </c>
      <c r="N23" s="59" t="s">
        <v>10</v>
      </c>
      <c r="O23" s="60" t="s">
        <v>9</v>
      </c>
      <c r="P23" s="58" t="s">
        <v>10</v>
      </c>
      <c r="Q23" s="58" t="s">
        <v>9</v>
      </c>
      <c r="R23" s="59" t="s">
        <v>10</v>
      </c>
      <c r="S23" s="60" t="s">
        <v>9</v>
      </c>
      <c r="T23" s="58" t="s">
        <v>10</v>
      </c>
      <c r="U23" s="58" t="s">
        <v>9</v>
      </c>
      <c r="V23" s="59" t="s">
        <v>10</v>
      </c>
      <c r="W23" s="12"/>
      <c r="X23" s="12"/>
    </row>
    <row r="24" spans="1:24" ht="12" customHeight="1" x14ac:dyDescent="0.25">
      <c r="A24" s="62">
        <v>1</v>
      </c>
      <c r="B24" s="13" t="s">
        <v>65</v>
      </c>
      <c r="C24" s="63">
        <v>2</v>
      </c>
      <c r="D24" s="64"/>
      <c r="E24" s="64">
        <v>68</v>
      </c>
      <c r="F24" s="65"/>
      <c r="G24" s="63">
        <v>2</v>
      </c>
      <c r="H24" s="64"/>
      <c r="I24" s="64">
        <v>68</v>
      </c>
      <c r="J24" s="65"/>
      <c r="K24" s="63">
        <v>2</v>
      </c>
      <c r="L24" s="64"/>
      <c r="M24" s="64">
        <v>68</v>
      </c>
      <c r="N24" s="65"/>
      <c r="O24" s="63">
        <v>2</v>
      </c>
      <c r="P24" s="64"/>
      <c r="Q24" s="64">
        <v>64</v>
      </c>
      <c r="R24" s="65"/>
      <c r="S24" s="66">
        <f t="shared" ref="S24:V31" si="5">C24+G24+K24+O24</f>
        <v>8</v>
      </c>
      <c r="T24" s="66"/>
      <c r="U24" s="66">
        <f t="shared" si="5"/>
        <v>268</v>
      </c>
      <c r="V24" s="67"/>
      <c r="W24" s="12"/>
      <c r="X24" s="12"/>
    </row>
    <row r="25" spans="1:24" ht="12" customHeight="1" x14ac:dyDescent="0.25">
      <c r="A25" s="16">
        <v>2</v>
      </c>
      <c r="B25" s="13" t="s">
        <v>26</v>
      </c>
      <c r="C25" s="17"/>
      <c r="D25" s="18">
        <v>2</v>
      </c>
      <c r="E25" s="3"/>
      <c r="F25" s="4">
        <v>68</v>
      </c>
      <c r="G25" s="18"/>
      <c r="H25" s="18"/>
      <c r="I25" s="3"/>
      <c r="J25" s="4"/>
      <c r="K25" s="17"/>
      <c r="L25" s="18"/>
      <c r="M25" s="3"/>
      <c r="N25" s="4"/>
      <c r="O25" s="18"/>
      <c r="P25" s="18"/>
      <c r="Q25" s="3"/>
      <c r="R25" s="4"/>
      <c r="S25" s="66"/>
      <c r="T25" s="66">
        <f t="shared" si="5"/>
        <v>2</v>
      </c>
      <c r="U25" s="66"/>
      <c r="V25" s="67">
        <f t="shared" si="5"/>
        <v>68</v>
      </c>
      <c r="W25" s="12"/>
      <c r="X25" s="12"/>
    </row>
    <row r="26" spans="1:24" s="15" customFormat="1" ht="12" customHeight="1" x14ac:dyDescent="0.25">
      <c r="A26" s="16">
        <v>3</v>
      </c>
      <c r="B26" s="13" t="s">
        <v>41</v>
      </c>
      <c r="C26" s="17"/>
      <c r="D26" s="18">
        <v>4</v>
      </c>
      <c r="E26" s="3"/>
      <c r="F26" s="4">
        <v>136</v>
      </c>
      <c r="G26" s="18"/>
      <c r="H26" s="18">
        <v>4</v>
      </c>
      <c r="I26" s="3"/>
      <c r="J26" s="4">
        <v>136</v>
      </c>
      <c r="K26" s="17"/>
      <c r="L26" s="18">
        <v>4</v>
      </c>
      <c r="M26" s="3"/>
      <c r="N26" s="4">
        <v>136</v>
      </c>
      <c r="O26" s="18"/>
      <c r="P26" s="18">
        <v>5</v>
      </c>
      <c r="Q26" s="3"/>
      <c r="R26" s="4">
        <v>160</v>
      </c>
      <c r="S26" s="66"/>
      <c r="T26" s="66">
        <f t="shared" si="5"/>
        <v>17</v>
      </c>
      <c r="U26" s="66"/>
      <c r="V26" s="67">
        <f t="shared" si="5"/>
        <v>568</v>
      </c>
      <c r="W26" s="14"/>
      <c r="X26" s="14"/>
    </row>
    <row r="27" spans="1:24" ht="12" customHeight="1" x14ac:dyDescent="0.25">
      <c r="A27" s="16">
        <v>4</v>
      </c>
      <c r="B27" s="13" t="s">
        <v>40</v>
      </c>
      <c r="C27" s="17"/>
      <c r="D27" s="18"/>
      <c r="E27" s="3"/>
      <c r="F27" s="4"/>
      <c r="G27" s="18"/>
      <c r="H27" s="18">
        <v>5</v>
      </c>
      <c r="I27" s="3"/>
      <c r="J27" s="4">
        <v>170</v>
      </c>
      <c r="K27" s="17"/>
      <c r="L27" s="18">
        <v>5</v>
      </c>
      <c r="M27" s="3"/>
      <c r="N27" s="4">
        <v>170</v>
      </c>
      <c r="O27" s="18"/>
      <c r="P27" s="18">
        <v>4</v>
      </c>
      <c r="Q27" s="3"/>
      <c r="R27" s="4">
        <v>128</v>
      </c>
      <c r="S27" s="66"/>
      <c r="T27" s="66">
        <f t="shared" si="5"/>
        <v>14</v>
      </c>
      <c r="U27" s="66"/>
      <c r="V27" s="67">
        <f t="shared" si="5"/>
        <v>468</v>
      </c>
      <c r="W27" s="12"/>
      <c r="X27" s="12"/>
    </row>
    <row r="28" spans="1:24" ht="12" customHeight="1" x14ac:dyDescent="0.25">
      <c r="A28" s="16">
        <v>5</v>
      </c>
      <c r="B28" s="13" t="s">
        <v>27</v>
      </c>
      <c r="C28" s="17"/>
      <c r="D28" s="18"/>
      <c r="E28" s="3"/>
      <c r="F28" s="4"/>
      <c r="G28" s="18"/>
      <c r="H28" s="18">
        <v>3</v>
      </c>
      <c r="I28" s="3"/>
      <c r="J28" s="4">
        <v>102</v>
      </c>
      <c r="K28" s="17"/>
      <c r="L28" s="18">
        <v>3</v>
      </c>
      <c r="M28" s="3"/>
      <c r="N28" s="4">
        <v>102</v>
      </c>
      <c r="O28" s="18"/>
      <c r="P28" s="18"/>
      <c r="Q28" s="3"/>
      <c r="R28" s="4"/>
      <c r="S28" s="66"/>
      <c r="T28" s="66">
        <f t="shared" si="5"/>
        <v>6</v>
      </c>
      <c r="U28" s="66"/>
      <c r="V28" s="67">
        <f t="shared" si="5"/>
        <v>204</v>
      </c>
      <c r="W28" s="12"/>
      <c r="X28" s="12"/>
    </row>
    <row r="29" spans="1:24" ht="12" customHeight="1" x14ac:dyDescent="0.25">
      <c r="A29" s="16">
        <v>6</v>
      </c>
      <c r="B29" s="13" t="s">
        <v>28</v>
      </c>
      <c r="C29" s="17"/>
      <c r="D29" s="18"/>
      <c r="E29" s="3"/>
      <c r="F29" s="4"/>
      <c r="G29" s="18"/>
      <c r="H29" s="18">
        <v>3</v>
      </c>
      <c r="I29" s="3"/>
      <c r="J29" s="4">
        <v>102</v>
      </c>
      <c r="K29" s="17"/>
      <c r="L29" s="18">
        <v>3</v>
      </c>
      <c r="M29" s="3"/>
      <c r="N29" s="4">
        <v>102</v>
      </c>
      <c r="O29" s="18"/>
      <c r="P29" s="18">
        <v>3</v>
      </c>
      <c r="Q29" s="3"/>
      <c r="R29" s="4">
        <v>96</v>
      </c>
      <c r="S29" s="66"/>
      <c r="T29" s="66">
        <f t="shared" si="5"/>
        <v>9</v>
      </c>
      <c r="U29" s="66"/>
      <c r="V29" s="67">
        <f t="shared" si="5"/>
        <v>300</v>
      </c>
      <c r="W29" s="12"/>
      <c r="X29" s="12"/>
    </row>
    <row r="30" spans="1:24" ht="12" customHeight="1" x14ac:dyDescent="0.25">
      <c r="A30" s="16">
        <v>7</v>
      </c>
      <c r="B30" s="13" t="s">
        <v>42</v>
      </c>
      <c r="C30" s="17"/>
      <c r="D30" s="18"/>
      <c r="E30" s="3"/>
      <c r="F30" s="4"/>
      <c r="G30" s="18"/>
      <c r="H30" s="18"/>
      <c r="I30" s="3"/>
      <c r="J30" s="4"/>
      <c r="K30" s="17"/>
      <c r="L30" s="18">
        <v>2</v>
      </c>
      <c r="M30" s="3"/>
      <c r="N30" s="4">
        <v>68</v>
      </c>
      <c r="O30" s="18"/>
      <c r="P30" s="18">
        <v>2</v>
      </c>
      <c r="Q30" s="3"/>
      <c r="R30" s="4">
        <v>64</v>
      </c>
      <c r="S30" s="66"/>
      <c r="T30" s="66">
        <f t="shared" si="5"/>
        <v>4</v>
      </c>
      <c r="U30" s="66"/>
      <c r="V30" s="67">
        <f t="shared" si="5"/>
        <v>132</v>
      </c>
      <c r="W30" s="12"/>
      <c r="X30" s="12"/>
    </row>
    <row r="31" spans="1:24" ht="12" customHeight="1" x14ac:dyDescent="0.25">
      <c r="A31" s="16">
        <v>8</v>
      </c>
      <c r="B31" s="13" t="s">
        <v>43</v>
      </c>
      <c r="C31" s="17"/>
      <c r="D31" s="18"/>
      <c r="E31" s="3"/>
      <c r="F31" s="4"/>
      <c r="G31" s="18"/>
      <c r="H31" s="18">
        <v>3</v>
      </c>
      <c r="I31" s="3"/>
      <c r="J31" s="4">
        <v>102</v>
      </c>
      <c r="K31" s="17"/>
      <c r="L31" s="18">
        <v>3</v>
      </c>
      <c r="M31" s="3"/>
      <c r="N31" s="4">
        <v>102</v>
      </c>
      <c r="O31" s="18"/>
      <c r="P31" s="18"/>
      <c r="Q31" s="3"/>
      <c r="R31" s="4"/>
      <c r="S31" s="66"/>
      <c r="T31" s="66">
        <f t="shared" si="5"/>
        <v>6</v>
      </c>
      <c r="U31" s="66"/>
      <c r="V31" s="67">
        <f t="shared" si="5"/>
        <v>204</v>
      </c>
      <c r="W31" s="12"/>
      <c r="X31" s="12"/>
    </row>
    <row r="32" spans="1:24" ht="12" customHeight="1" x14ac:dyDescent="0.25">
      <c r="A32" s="16">
        <v>9</v>
      </c>
      <c r="B32" s="68" t="s">
        <v>35</v>
      </c>
      <c r="C32" s="17">
        <v>1</v>
      </c>
      <c r="D32" s="18"/>
      <c r="E32" s="3">
        <v>34</v>
      </c>
      <c r="F32" s="4"/>
      <c r="G32" s="69">
        <v>1</v>
      </c>
      <c r="H32" s="18"/>
      <c r="I32" s="3">
        <v>34</v>
      </c>
      <c r="J32" s="70"/>
      <c r="K32" s="17"/>
      <c r="L32" s="18"/>
      <c r="M32" s="3"/>
      <c r="N32" s="4"/>
      <c r="O32" s="69"/>
      <c r="P32" s="18"/>
      <c r="Q32" s="3"/>
      <c r="R32" s="4"/>
      <c r="S32" s="66">
        <v>2</v>
      </c>
      <c r="T32" s="66"/>
      <c r="U32" s="66">
        <v>68</v>
      </c>
      <c r="V32" s="67"/>
      <c r="W32" s="12"/>
      <c r="X32" s="12"/>
    </row>
    <row r="33" spans="1:24" ht="12" customHeight="1" x14ac:dyDescent="0.25">
      <c r="A33" s="16">
        <v>10</v>
      </c>
      <c r="B33" s="68" t="s">
        <v>107</v>
      </c>
      <c r="C33" s="17"/>
      <c r="D33" s="18"/>
      <c r="E33" s="3"/>
      <c r="F33" s="4"/>
      <c r="G33" s="69"/>
      <c r="H33" s="18"/>
      <c r="I33" s="3"/>
      <c r="J33" s="70"/>
      <c r="K33" s="17"/>
      <c r="L33" s="18"/>
      <c r="M33" s="3"/>
      <c r="N33" s="4"/>
      <c r="O33" s="69">
        <v>2</v>
      </c>
      <c r="P33" s="18"/>
      <c r="Q33" s="3">
        <v>64</v>
      </c>
      <c r="R33" s="4"/>
      <c r="S33" s="66">
        <v>2</v>
      </c>
      <c r="T33" s="66"/>
      <c r="U33" s="66">
        <v>64</v>
      </c>
      <c r="V33" s="67"/>
      <c r="W33" s="12"/>
      <c r="X33" s="12"/>
    </row>
    <row r="34" spans="1:24" ht="12" customHeight="1" x14ac:dyDescent="0.25">
      <c r="A34" s="16">
        <v>11</v>
      </c>
      <c r="B34" s="68" t="s">
        <v>105</v>
      </c>
      <c r="C34" s="17"/>
      <c r="D34" s="18"/>
      <c r="E34" s="3"/>
      <c r="F34" s="4"/>
      <c r="G34" s="69"/>
      <c r="H34" s="18"/>
      <c r="I34" s="3"/>
      <c r="J34" s="70"/>
      <c r="K34" s="17"/>
      <c r="L34" s="18"/>
      <c r="M34" s="3"/>
      <c r="N34" s="4"/>
      <c r="O34" s="69"/>
      <c r="P34" s="18">
        <v>2</v>
      </c>
      <c r="Q34" s="3"/>
      <c r="R34" s="4">
        <v>64</v>
      </c>
      <c r="S34" s="66"/>
      <c r="T34" s="66">
        <v>2</v>
      </c>
      <c r="U34" s="66"/>
      <c r="V34" s="67">
        <v>64</v>
      </c>
      <c r="W34" s="12"/>
      <c r="X34" s="12"/>
    </row>
    <row r="35" spans="1:24" ht="12" customHeight="1" x14ac:dyDescent="0.25">
      <c r="A35" s="16"/>
      <c r="B35" s="71" t="s">
        <v>37</v>
      </c>
      <c r="C35" s="17"/>
      <c r="D35" s="18"/>
      <c r="E35" s="3"/>
      <c r="F35" s="4"/>
      <c r="G35" s="69"/>
      <c r="H35" s="18"/>
      <c r="I35" s="3"/>
      <c r="J35" s="70"/>
      <c r="K35" s="17"/>
      <c r="L35" s="18"/>
      <c r="M35" s="3"/>
      <c r="N35" s="4"/>
      <c r="O35" s="69"/>
      <c r="P35" s="18"/>
      <c r="Q35" s="3"/>
      <c r="R35" s="70"/>
      <c r="S35" s="16"/>
      <c r="T35" s="72"/>
      <c r="U35" s="72"/>
      <c r="V35" s="73"/>
      <c r="W35" s="12"/>
      <c r="X35" s="12"/>
    </row>
    <row r="36" spans="1:24" ht="12" customHeight="1" thickBot="1" x14ac:dyDescent="0.3">
      <c r="A36" s="74"/>
      <c r="B36" s="75" t="s">
        <v>69</v>
      </c>
      <c r="C36" s="76"/>
      <c r="D36" s="77"/>
      <c r="E36" s="32"/>
      <c r="F36" s="33"/>
      <c r="G36" s="78"/>
      <c r="H36" s="77"/>
      <c r="I36" s="32"/>
      <c r="J36" s="79"/>
      <c r="K36" s="76"/>
      <c r="L36" s="77"/>
      <c r="M36" s="32"/>
      <c r="N36" s="33"/>
      <c r="O36" s="78"/>
      <c r="P36" s="77"/>
      <c r="Q36" s="32"/>
      <c r="R36" s="79"/>
      <c r="S36" s="74"/>
      <c r="T36" s="80"/>
      <c r="U36" s="80"/>
      <c r="V36" s="81"/>
      <c r="W36" s="12"/>
      <c r="X36" s="12"/>
    </row>
    <row r="37" spans="1:24" ht="12" customHeight="1" thickBot="1" x14ac:dyDescent="0.3">
      <c r="A37" s="326" t="s">
        <v>12</v>
      </c>
      <c r="B37" s="327"/>
      <c r="C37" s="82">
        <f>SUM(C7:C20)</f>
        <v>21</v>
      </c>
      <c r="D37" s="83">
        <f t="shared" ref="D37:N37" si="6">SUM(D7:D22)</f>
        <v>2</v>
      </c>
      <c r="E37" s="82">
        <f>SUM(E7:E20)</f>
        <v>714</v>
      </c>
      <c r="F37" s="83">
        <f t="shared" si="6"/>
        <v>68</v>
      </c>
      <c r="G37" s="82">
        <f>SUM(G7:G20)</f>
        <v>11</v>
      </c>
      <c r="H37" s="83">
        <f t="shared" si="6"/>
        <v>0</v>
      </c>
      <c r="I37" s="82">
        <f>SUM(I7:I20)</f>
        <v>374</v>
      </c>
      <c r="J37" s="83">
        <f t="shared" si="6"/>
        <v>0</v>
      </c>
      <c r="K37" s="82">
        <f>SUM(K7:K20)</f>
        <v>10</v>
      </c>
      <c r="L37" s="83">
        <f t="shared" si="6"/>
        <v>0</v>
      </c>
      <c r="M37" s="82">
        <f>SUM(M7:M20)</f>
        <v>340</v>
      </c>
      <c r="N37" s="83">
        <f t="shared" si="6"/>
        <v>0</v>
      </c>
      <c r="O37" s="82">
        <f>SUM(O7:O20)</f>
        <v>12</v>
      </c>
      <c r="P37" s="83">
        <f t="shared" ref="P37:V37" si="7">SUM(P7:P22)</f>
        <v>0</v>
      </c>
      <c r="Q37" s="82">
        <f>SUM(Q7:Q20)</f>
        <v>384</v>
      </c>
      <c r="R37" s="83">
        <f t="shared" si="7"/>
        <v>0</v>
      </c>
      <c r="S37" s="82">
        <f>SUM(S7:S20)</f>
        <v>54</v>
      </c>
      <c r="T37" s="83">
        <f t="shared" si="7"/>
        <v>2</v>
      </c>
      <c r="U37" s="82">
        <f>SUM(U7:U20)</f>
        <v>1812</v>
      </c>
      <c r="V37" s="84">
        <f t="shared" si="7"/>
        <v>68</v>
      </c>
      <c r="W37" s="12"/>
      <c r="X37" s="12"/>
    </row>
    <row r="38" spans="1:24" ht="12" customHeight="1" thickBot="1" x14ac:dyDescent="0.3">
      <c r="A38" s="328" t="s">
        <v>13</v>
      </c>
      <c r="B38" s="329"/>
      <c r="C38" s="85">
        <f t="shared" ref="C38:V38" si="8">SUM(C24:C34)</f>
        <v>3</v>
      </c>
      <c r="D38" s="85">
        <f t="shared" si="8"/>
        <v>6</v>
      </c>
      <c r="E38" s="85">
        <f t="shared" si="8"/>
        <v>102</v>
      </c>
      <c r="F38" s="85">
        <f t="shared" si="8"/>
        <v>204</v>
      </c>
      <c r="G38" s="85">
        <f t="shared" si="8"/>
        <v>3</v>
      </c>
      <c r="H38" s="85">
        <f t="shared" si="8"/>
        <v>18</v>
      </c>
      <c r="I38" s="85">
        <f t="shared" si="8"/>
        <v>102</v>
      </c>
      <c r="J38" s="85">
        <f t="shared" si="8"/>
        <v>612</v>
      </c>
      <c r="K38" s="85">
        <f t="shared" si="8"/>
        <v>2</v>
      </c>
      <c r="L38" s="85">
        <f t="shared" si="8"/>
        <v>20</v>
      </c>
      <c r="M38" s="85">
        <f t="shared" si="8"/>
        <v>68</v>
      </c>
      <c r="N38" s="85">
        <f t="shared" si="8"/>
        <v>680</v>
      </c>
      <c r="O38" s="85">
        <f t="shared" si="8"/>
        <v>4</v>
      </c>
      <c r="P38" s="85">
        <f t="shared" si="8"/>
        <v>16</v>
      </c>
      <c r="Q38" s="85">
        <f t="shared" si="8"/>
        <v>128</v>
      </c>
      <c r="R38" s="85">
        <f t="shared" si="8"/>
        <v>512</v>
      </c>
      <c r="S38" s="85">
        <f t="shared" si="8"/>
        <v>12</v>
      </c>
      <c r="T38" s="85">
        <f t="shared" si="8"/>
        <v>60</v>
      </c>
      <c r="U38" s="85">
        <f t="shared" si="8"/>
        <v>400</v>
      </c>
      <c r="V38" s="86">
        <f t="shared" si="8"/>
        <v>2008</v>
      </c>
      <c r="W38" s="19"/>
      <c r="X38" s="19"/>
    </row>
    <row r="39" spans="1:24" ht="12" customHeight="1" thickTop="1" thickBot="1" x14ac:dyDescent="0.3">
      <c r="A39" s="344" t="s">
        <v>14</v>
      </c>
      <c r="B39" s="345"/>
      <c r="C39" s="87">
        <f t="shared" ref="C39:V39" si="9">C37+C38</f>
        <v>24</v>
      </c>
      <c r="D39" s="87">
        <f t="shared" si="9"/>
        <v>8</v>
      </c>
      <c r="E39" s="87">
        <f t="shared" si="9"/>
        <v>816</v>
      </c>
      <c r="F39" s="87">
        <f t="shared" si="9"/>
        <v>272</v>
      </c>
      <c r="G39" s="87">
        <f t="shared" si="9"/>
        <v>14</v>
      </c>
      <c r="H39" s="87">
        <f t="shared" si="9"/>
        <v>18</v>
      </c>
      <c r="I39" s="87">
        <f t="shared" si="9"/>
        <v>476</v>
      </c>
      <c r="J39" s="87">
        <f t="shared" si="9"/>
        <v>612</v>
      </c>
      <c r="K39" s="87">
        <f t="shared" si="9"/>
        <v>12</v>
      </c>
      <c r="L39" s="87">
        <f t="shared" si="9"/>
        <v>20</v>
      </c>
      <c r="M39" s="87">
        <f t="shared" si="9"/>
        <v>408</v>
      </c>
      <c r="N39" s="87">
        <f t="shared" si="9"/>
        <v>680</v>
      </c>
      <c r="O39" s="87">
        <f t="shared" si="9"/>
        <v>16</v>
      </c>
      <c r="P39" s="87">
        <f t="shared" si="9"/>
        <v>16</v>
      </c>
      <c r="Q39" s="87">
        <f t="shared" si="9"/>
        <v>512</v>
      </c>
      <c r="R39" s="87">
        <f t="shared" si="9"/>
        <v>512</v>
      </c>
      <c r="S39" s="87">
        <f t="shared" si="9"/>
        <v>66</v>
      </c>
      <c r="T39" s="87">
        <f t="shared" si="9"/>
        <v>62</v>
      </c>
      <c r="U39" s="87">
        <f t="shared" si="9"/>
        <v>2212</v>
      </c>
      <c r="V39" s="88">
        <f t="shared" si="9"/>
        <v>2076</v>
      </c>
      <c r="W39" s="20"/>
      <c r="X39" s="20"/>
    </row>
    <row r="40" spans="1:24" ht="12" customHeight="1" thickTop="1" thickBot="1" x14ac:dyDescent="0.3">
      <c r="A40" s="346"/>
      <c r="B40" s="347"/>
      <c r="C40" s="341">
        <f>C39+D39</f>
        <v>32</v>
      </c>
      <c r="D40" s="342"/>
      <c r="E40" s="341">
        <f>E39+F39</f>
        <v>1088</v>
      </c>
      <c r="F40" s="342"/>
      <c r="G40" s="341">
        <f>G39+H39</f>
        <v>32</v>
      </c>
      <c r="H40" s="342"/>
      <c r="I40" s="341">
        <f>I39+J39</f>
        <v>1088</v>
      </c>
      <c r="J40" s="342"/>
      <c r="K40" s="341">
        <f>K39+L39</f>
        <v>32</v>
      </c>
      <c r="L40" s="342"/>
      <c r="M40" s="341">
        <f>M39+N39</f>
        <v>1088</v>
      </c>
      <c r="N40" s="342"/>
      <c r="O40" s="341">
        <f>O39+P39</f>
        <v>32</v>
      </c>
      <c r="P40" s="342"/>
      <c r="Q40" s="341">
        <f>Q39+R39</f>
        <v>1024</v>
      </c>
      <c r="R40" s="342"/>
      <c r="S40" s="341">
        <f>S39+T39</f>
        <v>128</v>
      </c>
      <c r="T40" s="342"/>
      <c r="U40" s="341">
        <f>U39+V39</f>
        <v>4288</v>
      </c>
      <c r="V40" s="343"/>
      <c r="W40" s="20"/>
      <c r="X40" s="20"/>
    </row>
    <row r="41" spans="1:24" ht="6" customHeight="1" thickTop="1" x14ac:dyDescent="0.25">
      <c r="A41" s="11"/>
      <c r="B41" s="10"/>
      <c r="C41" s="21"/>
      <c r="D41" s="21"/>
      <c r="E41" s="21"/>
      <c r="F41" s="21"/>
      <c r="G41" s="21"/>
      <c r="H41" s="21"/>
      <c r="I41" s="21"/>
      <c r="J41" s="22"/>
      <c r="K41" s="21"/>
      <c r="L41" s="21"/>
      <c r="M41" s="21"/>
      <c r="N41" s="21"/>
      <c r="O41" s="21"/>
      <c r="P41" s="21"/>
      <c r="Q41" s="21"/>
      <c r="R41" s="21"/>
      <c r="S41" s="21"/>
      <c r="T41" s="12"/>
      <c r="U41" s="21"/>
      <c r="V41" s="12"/>
      <c r="W41" s="12"/>
      <c r="X41" s="12"/>
    </row>
    <row r="42" spans="1:24" ht="24" customHeight="1" thickTop="1" x14ac:dyDescent="0.25">
      <c r="B42" s="330" t="s">
        <v>38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</row>
    <row r="43" spans="1:24" ht="12" customHeight="1" x14ac:dyDescent="0.25">
      <c r="B43" s="330" t="s">
        <v>36</v>
      </c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172"/>
      <c r="N43" s="172"/>
      <c r="O43" s="172"/>
      <c r="P43" s="172"/>
      <c r="Q43" s="172"/>
      <c r="R43" s="172"/>
      <c r="S43" s="172"/>
      <c r="T43" s="172"/>
      <c r="U43" s="172"/>
      <c r="V43" s="172"/>
    </row>
    <row r="44" spans="1:24" ht="13.5" customHeight="1" x14ac:dyDescent="0.25">
      <c r="B44" s="310" t="s">
        <v>39</v>
      </c>
      <c r="C44" s="310"/>
      <c r="D44" s="310"/>
      <c r="E44" s="310"/>
      <c r="F44" s="310"/>
      <c r="G44" s="310"/>
      <c r="H44" s="310"/>
      <c r="I44" s="310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4"/>
      <c r="U44" s="173"/>
      <c r="V44" s="174"/>
    </row>
    <row r="45" spans="1:24" ht="13.5" customHeight="1" x14ac:dyDescent="0.25">
      <c r="B45" s="311" t="s">
        <v>71</v>
      </c>
      <c r="C45" s="311"/>
      <c r="D45" s="311"/>
      <c r="E45" s="311"/>
      <c r="F45" s="311"/>
      <c r="G45" s="311"/>
      <c r="H45" s="311"/>
      <c r="I45" s="311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4"/>
      <c r="U45" s="173"/>
      <c r="V45" s="174"/>
    </row>
    <row r="79" ht="12.75" customHeight="1" x14ac:dyDescent="0.25"/>
  </sheetData>
  <mergeCells count="37">
    <mergeCell ref="B43:L43"/>
    <mergeCell ref="U40:V40"/>
    <mergeCell ref="A39:B40"/>
    <mergeCell ref="I40:J40"/>
    <mergeCell ref="K40:L40"/>
    <mergeCell ref="M40:N40"/>
    <mergeCell ref="O40:P40"/>
    <mergeCell ref="C40:D40"/>
    <mergeCell ref="E40:F40"/>
    <mergeCell ref="G40:H40"/>
    <mergeCell ref="Q40:R40"/>
    <mergeCell ref="S5:T5"/>
    <mergeCell ref="Q5:R5"/>
    <mergeCell ref="M5:N5"/>
    <mergeCell ref="O5:P5"/>
    <mergeCell ref="S40:T40"/>
    <mergeCell ref="C5:D5"/>
    <mergeCell ref="E5:F5"/>
    <mergeCell ref="G5:H5"/>
    <mergeCell ref="I5:J5"/>
    <mergeCell ref="K5:L5"/>
    <mergeCell ref="B44:I44"/>
    <mergeCell ref="B45:I45"/>
    <mergeCell ref="A1:G1"/>
    <mergeCell ref="A2:G2"/>
    <mergeCell ref="A4:B5"/>
    <mergeCell ref="C4:F4"/>
    <mergeCell ref="G4:J4"/>
    <mergeCell ref="A23:B23"/>
    <mergeCell ref="A37:B37"/>
    <mergeCell ref="A38:B38"/>
    <mergeCell ref="B42:V42"/>
    <mergeCell ref="U5:V5"/>
    <mergeCell ref="A6:B6"/>
    <mergeCell ref="K4:N4"/>
    <mergeCell ref="O4:R4"/>
    <mergeCell ref="S4:V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sqref="A1:G1"/>
    </sheetView>
  </sheetViews>
  <sheetFormatPr defaultRowHeight="13.2" x14ac:dyDescent="0.25"/>
  <cols>
    <col min="1" max="1" width="3.6640625" customWidth="1"/>
    <col min="2" max="2" width="29.44140625" customWidth="1"/>
    <col min="3" max="22" width="5.5546875" customWidth="1"/>
  </cols>
  <sheetData>
    <row r="1" spans="1:22" ht="13.5" customHeight="1" x14ac:dyDescent="0.25">
      <c r="A1" s="348" t="s">
        <v>72</v>
      </c>
      <c r="B1" s="349"/>
      <c r="C1" s="349"/>
      <c r="D1" s="349"/>
      <c r="E1" s="349"/>
      <c r="F1" s="349"/>
      <c r="G1" s="349"/>
      <c r="H1" s="175"/>
      <c r="I1" s="176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7"/>
      <c r="U1" s="175"/>
      <c r="V1" s="177"/>
    </row>
    <row r="2" spans="1:22" ht="13.5" customHeight="1" x14ac:dyDescent="0.25">
      <c r="A2" s="350" t="s">
        <v>44</v>
      </c>
      <c r="B2" s="351"/>
      <c r="C2" s="351"/>
      <c r="D2" s="351"/>
      <c r="E2" s="351"/>
      <c r="F2" s="351"/>
      <c r="G2" s="351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7"/>
      <c r="U2" s="175"/>
      <c r="V2" s="177"/>
    </row>
    <row r="3" spans="1:22" ht="13.5" customHeight="1" thickBot="1" x14ac:dyDescent="0.3">
      <c r="A3" s="178"/>
      <c r="B3" s="179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7"/>
      <c r="U3" s="175"/>
      <c r="V3" s="177"/>
    </row>
    <row r="4" spans="1:22" ht="12" customHeight="1" thickTop="1" x14ac:dyDescent="0.25">
      <c r="A4" s="352" t="s">
        <v>0</v>
      </c>
      <c r="B4" s="353"/>
      <c r="C4" s="356" t="s">
        <v>1</v>
      </c>
      <c r="D4" s="357"/>
      <c r="E4" s="357"/>
      <c r="F4" s="358"/>
      <c r="G4" s="359" t="s">
        <v>2</v>
      </c>
      <c r="H4" s="357"/>
      <c r="I4" s="357"/>
      <c r="J4" s="357"/>
      <c r="K4" s="356" t="s">
        <v>3</v>
      </c>
      <c r="L4" s="357"/>
      <c r="M4" s="357"/>
      <c r="N4" s="358"/>
      <c r="O4" s="359" t="s">
        <v>4</v>
      </c>
      <c r="P4" s="357"/>
      <c r="Q4" s="357"/>
      <c r="R4" s="357"/>
      <c r="S4" s="362" t="s">
        <v>5</v>
      </c>
      <c r="T4" s="363"/>
      <c r="U4" s="363"/>
      <c r="V4" s="364"/>
    </row>
    <row r="5" spans="1:22" ht="12" customHeight="1" x14ac:dyDescent="0.25">
      <c r="A5" s="354"/>
      <c r="B5" s="355"/>
      <c r="C5" s="365" t="s">
        <v>6</v>
      </c>
      <c r="D5" s="366"/>
      <c r="E5" s="367" t="s">
        <v>7</v>
      </c>
      <c r="F5" s="368"/>
      <c r="G5" s="369" t="s">
        <v>6</v>
      </c>
      <c r="H5" s="366"/>
      <c r="I5" s="367" t="s">
        <v>7</v>
      </c>
      <c r="J5" s="369"/>
      <c r="K5" s="365" t="s">
        <v>6</v>
      </c>
      <c r="L5" s="366"/>
      <c r="M5" s="367" t="s">
        <v>7</v>
      </c>
      <c r="N5" s="368"/>
      <c r="O5" s="369" t="s">
        <v>6</v>
      </c>
      <c r="P5" s="366"/>
      <c r="Q5" s="367" t="s">
        <v>7</v>
      </c>
      <c r="R5" s="369"/>
      <c r="S5" s="365" t="s">
        <v>6</v>
      </c>
      <c r="T5" s="366"/>
      <c r="U5" s="367" t="s">
        <v>7</v>
      </c>
      <c r="V5" s="368"/>
    </row>
    <row r="6" spans="1:22" ht="12" customHeight="1" thickBot="1" x14ac:dyDescent="0.3">
      <c r="A6" s="370" t="s">
        <v>8</v>
      </c>
      <c r="B6" s="371"/>
      <c r="C6" s="180" t="s">
        <v>9</v>
      </c>
      <c r="D6" s="181" t="s">
        <v>10</v>
      </c>
      <c r="E6" s="181" t="s">
        <v>9</v>
      </c>
      <c r="F6" s="182" t="s">
        <v>10</v>
      </c>
      <c r="G6" s="183" t="s">
        <v>9</v>
      </c>
      <c r="H6" s="181" t="s">
        <v>10</v>
      </c>
      <c r="I6" s="181" t="s">
        <v>9</v>
      </c>
      <c r="J6" s="184" t="s">
        <v>10</v>
      </c>
      <c r="K6" s="180" t="s">
        <v>9</v>
      </c>
      <c r="L6" s="181" t="s">
        <v>10</v>
      </c>
      <c r="M6" s="181" t="s">
        <v>9</v>
      </c>
      <c r="N6" s="182" t="s">
        <v>10</v>
      </c>
      <c r="O6" s="183" t="s">
        <v>9</v>
      </c>
      <c r="P6" s="181" t="s">
        <v>10</v>
      </c>
      <c r="Q6" s="181" t="s">
        <v>9</v>
      </c>
      <c r="R6" s="184" t="s">
        <v>10</v>
      </c>
      <c r="S6" s="185" t="s">
        <v>9</v>
      </c>
      <c r="T6" s="186" t="s">
        <v>10</v>
      </c>
      <c r="U6" s="186" t="s">
        <v>9</v>
      </c>
      <c r="V6" s="187" t="s">
        <v>10</v>
      </c>
    </row>
    <row r="7" spans="1:22" ht="12" customHeight="1" x14ac:dyDescent="0.25">
      <c r="A7" s="188">
        <v>1</v>
      </c>
      <c r="B7" s="189" t="s">
        <v>16</v>
      </c>
      <c r="C7" s="190">
        <v>3</v>
      </c>
      <c r="D7" s="191"/>
      <c r="E7" s="192">
        <v>102</v>
      </c>
      <c r="F7" s="193"/>
      <c r="G7" s="194">
        <v>3</v>
      </c>
      <c r="H7" s="191"/>
      <c r="I7" s="192">
        <v>102</v>
      </c>
      <c r="J7" s="193"/>
      <c r="K7" s="190">
        <v>3</v>
      </c>
      <c r="L7" s="191"/>
      <c r="M7" s="192">
        <v>102</v>
      </c>
      <c r="N7" s="193"/>
      <c r="O7" s="194">
        <v>3</v>
      </c>
      <c r="P7" s="191"/>
      <c r="Q7" s="192">
        <v>96</v>
      </c>
      <c r="R7" s="193"/>
      <c r="S7" s="195">
        <f t="shared" ref="S7:U11" si="0">C7+G7+K7+O7</f>
        <v>12</v>
      </c>
      <c r="T7" s="196"/>
      <c r="U7" s="192">
        <f t="shared" si="0"/>
        <v>402</v>
      </c>
      <c r="V7" s="197"/>
    </row>
    <row r="8" spans="1:22" ht="12" customHeight="1" x14ac:dyDescent="0.25">
      <c r="A8" s="188">
        <v>2</v>
      </c>
      <c r="B8" s="198" t="s">
        <v>17</v>
      </c>
      <c r="C8" s="199"/>
      <c r="D8" s="200"/>
      <c r="E8" s="201"/>
      <c r="F8" s="202"/>
      <c r="G8" s="203"/>
      <c r="H8" s="200"/>
      <c r="I8" s="201"/>
      <c r="J8" s="202"/>
      <c r="K8" s="199"/>
      <c r="L8" s="200"/>
      <c r="M8" s="201"/>
      <c r="N8" s="202"/>
      <c r="O8" s="203">
        <v>2</v>
      </c>
      <c r="P8" s="200"/>
      <c r="Q8" s="201">
        <v>64</v>
      </c>
      <c r="R8" s="202"/>
      <c r="S8" s="195">
        <f t="shared" si="0"/>
        <v>2</v>
      </c>
      <c r="T8" s="201"/>
      <c r="U8" s="201">
        <f t="shared" si="0"/>
        <v>64</v>
      </c>
      <c r="V8" s="202"/>
    </row>
    <row r="9" spans="1:22" ht="12" customHeight="1" x14ac:dyDescent="0.25">
      <c r="A9" s="188">
        <v>3</v>
      </c>
      <c r="B9" s="198" t="s">
        <v>29</v>
      </c>
      <c r="C9" s="199">
        <v>2</v>
      </c>
      <c r="D9" s="200"/>
      <c r="E9" s="201">
        <v>68</v>
      </c>
      <c r="F9" s="202"/>
      <c r="G9" s="203">
        <v>2</v>
      </c>
      <c r="H9" s="200"/>
      <c r="I9" s="201">
        <v>68</v>
      </c>
      <c r="J9" s="202"/>
      <c r="K9" s="199">
        <v>2</v>
      </c>
      <c r="L9" s="200"/>
      <c r="M9" s="201">
        <v>68</v>
      </c>
      <c r="N9" s="202"/>
      <c r="O9" s="203">
        <v>2</v>
      </c>
      <c r="P9" s="200"/>
      <c r="Q9" s="201">
        <v>64</v>
      </c>
      <c r="R9" s="202"/>
      <c r="S9" s="195">
        <f t="shared" si="0"/>
        <v>8</v>
      </c>
      <c r="T9" s="201"/>
      <c r="U9" s="204">
        <f t="shared" si="0"/>
        <v>268</v>
      </c>
      <c r="V9" s="202"/>
    </row>
    <row r="10" spans="1:22" ht="12" customHeight="1" x14ac:dyDescent="0.25">
      <c r="A10" s="188">
        <v>4</v>
      </c>
      <c r="B10" s="198" t="s">
        <v>18</v>
      </c>
      <c r="C10" s="199"/>
      <c r="D10" s="200"/>
      <c r="E10" s="201"/>
      <c r="F10" s="202"/>
      <c r="G10" s="200"/>
      <c r="H10" s="200"/>
      <c r="I10" s="201"/>
      <c r="J10" s="202"/>
      <c r="K10" s="199">
        <v>2</v>
      </c>
      <c r="L10" s="200"/>
      <c r="M10" s="201">
        <v>68</v>
      </c>
      <c r="N10" s="202"/>
      <c r="O10" s="203"/>
      <c r="P10" s="200"/>
      <c r="Q10" s="201"/>
      <c r="R10" s="202"/>
      <c r="S10" s="195">
        <f t="shared" si="0"/>
        <v>2</v>
      </c>
      <c r="T10" s="201"/>
      <c r="U10" s="201">
        <f t="shared" si="0"/>
        <v>68</v>
      </c>
      <c r="V10" s="202"/>
    </row>
    <row r="11" spans="1:22" ht="12" customHeight="1" x14ac:dyDescent="0.25">
      <c r="A11" s="188">
        <v>5</v>
      </c>
      <c r="B11" s="205" t="s">
        <v>19</v>
      </c>
      <c r="C11" s="199">
        <v>2</v>
      </c>
      <c r="D11" s="200"/>
      <c r="E11" s="201">
        <v>68</v>
      </c>
      <c r="F11" s="202"/>
      <c r="G11" s="200"/>
      <c r="H11" s="200"/>
      <c r="I11" s="201"/>
      <c r="J11" s="202"/>
      <c r="K11" s="199"/>
      <c r="L11" s="200"/>
      <c r="M11" s="201"/>
      <c r="N11" s="202"/>
      <c r="O11" s="203"/>
      <c r="P11" s="200"/>
      <c r="Q11" s="201"/>
      <c r="R11" s="202"/>
      <c r="S11" s="195">
        <f t="shared" si="0"/>
        <v>2</v>
      </c>
      <c r="T11" s="201"/>
      <c r="U11" s="204">
        <f t="shared" si="0"/>
        <v>68</v>
      </c>
      <c r="V11" s="202"/>
    </row>
    <row r="12" spans="1:22" ht="12" customHeight="1" x14ac:dyDescent="0.25">
      <c r="A12" s="188">
        <v>6</v>
      </c>
      <c r="B12" s="205" t="s">
        <v>31</v>
      </c>
      <c r="C12" s="199"/>
      <c r="D12" s="200"/>
      <c r="E12" s="201"/>
      <c r="F12" s="202"/>
      <c r="G12" s="200"/>
      <c r="H12" s="200"/>
      <c r="I12" s="201"/>
      <c r="J12" s="202"/>
      <c r="K12" s="199"/>
      <c r="L12" s="200"/>
      <c r="M12" s="201"/>
      <c r="N12" s="202"/>
      <c r="O12" s="206">
        <v>2</v>
      </c>
      <c r="P12" s="207"/>
      <c r="Q12" s="208">
        <f>O12*32</f>
        <v>64</v>
      </c>
      <c r="R12" s="209"/>
      <c r="S12" s="210">
        <v>2</v>
      </c>
      <c r="T12" s="208"/>
      <c r="U12" s="208">
        <f>SUM(Q12)</f>
        <v>64</v>
      </c>
      <c r="V12" s="202"/>
    </row>
    <row r="13" spans="1:22" ht="12" customHeight="1" x14ac:dyDescent="0.25">
      <c r="A13" s="188">
        <v>7</v>
      </c>
      <c r="B13" s="211" t="s">
        <v>20</v>
      </c>
      <c r="C13" s="212">
        <v>1</v>
      </c>
      <c r="D13" s="213"/>
      <c r="E13" s="156">
        <v>34</v>
      </c>
      <c r="F13" s="157"/>
      <c r="G13" s="213"/>
      <c r="H13" s="213"/>
      <c r="I13" s="156"/>
      <c r="J13" s="157"/>
      <c r="K13" s="212"/>
      <c r="L13" s="213"/>
      <c r="M13" s="156"/>
      <c r="N13" s="157"/>
      <c r="O13" s="214"/>
      <c r="P13" s="213"/>
      <c r="Q13" s="156"/>
      <c r="R13" s="157"/>
      <c r="S13" s="195">
        <f t="shared" ref="S13:S18" si="1">C13+G13+K13+O13</f>
        <v>1</v>
      </c>
      <c r="T13" s="201"/>
      <c r="U13" s="204">
        <f t="shared" ref="U13:U18" si="2">E13+I13+M13+Q13</f>
        <v>34</v>
      </c>
      <c r="V13" s="202"/>
    </row>
    <row r="14" spans="1:22" ht="12" customHeight="1" x14ac:dyDescent="0.25">
      <c r="A14" s="188">
        <v>8</v>
      </c>
      <c r="B14" s="198" t="s">
        <v>30</v>
      </c>
      <c r="C14" s="212">
        <v>2</v>
      </c>
      <c r="D14" s="213"/>
      <c r="E14" s="156">
        <v>68</v>
      </c>
      <c r="F14" s="202"/>
      <c r="G14" s="200">
        <v>2</v>
      </c>
      <c r="H14" s="200"/>
      <c r="I14" s="201">
        <v>68</v>
      </c>
      <c r="J14" s="202"/>
      <c r="K14" s="199">
        <v>2</v>
      </c>
      <c r="L14" s="200"/>
      <c r="M14" s="201">
        <v>68</v>
      </c>
      <c r="N14" s="202"/>
      <c r="O14" s="203">
        <v>2</v>
      </c>
      <c r="P14" s="200"/>
      <c r="Q14" s="201">
        <v>64</v>
      </c>
      <c r="R14" s="202"/>
      <c r="S14" s="195">
        <f t="shared" si="1"/>
        <v>8</v>
      </c>
      <c r="T14" s="201"/>
      <c r="U14" s="201">
        <f t="shared" si="2"/>
        <v>268</v>
      </c>
      <c r="V14" s="202"/>
    </row>
    <row r="15" spans="1:22" ht="12" customHeight="1" x14ac:dyDescent="0.25">
      <c r="A15" s="188">
        <v>9</v>
      </c>
      <c r="B15" s="198" t="s">
        <v>21</v>
      </c>
      <c r="C15" s="212">
        <v>3</v>
      </c>
      <c r="D15" s="213"/>
      <c r="E15" s="156">
        <v>102</v>
      </c>
      <c r="F15" s="202"/>
      <c r="G15" s="200"/>
      <c r="H15" s="200"/>
      <c r="I15" s="201"/>
      <c r="J15" s="202"/>
      <c r="K15" s="199"/>
      <c r="L15" s="200"/>
      <c r="M15" s="201"/>
      <c r="N15" s="202"/>
      <c r="O15" s="203"/>
      <c r="P15" s="200"/>
      <c r="Q15" s="201"/>
      <c r="R15" s="202"/>
      <c r="S15" s="195">
        <f t="shared" si="1"/>
        <v>3</v>
      </c>
      <c r="T15" s="215"/>
      <c r="U15" s="204">
        <f t="shared" si="2"/>
        <v>102</v>
      </c>
      <c r="V15" s="216"/>
    </row>
    <row r="16" spans="1:22" ht="12" customHeight="1" x14ac:dyDescent="0.25">
      <c r="A16" s="188">
        <v>10</v>
      </c>
      <c r="B16" s="198" t="s">
        <v>22</v>
      </c>
      <c r="C16" s="199">
        <v>2</v>
      </c>
      <c r="D16" s="200"/>
      <c r="E16" s="201">
        <v>68</v>
      </c>
      <c r="F16" s="202"/>
      <c r="G16" s="200"/>
      <c r="H16" s="200"/>
      <c r="I16" s="201"/>
      <c r="J16" s="202"/>
      <c r="K16" s="199"/>
      <c r="L16" s="200"/>
      <c r="M16" s="201"/>
      <c r="N16" s="202"/>
      <c r="O16" s="203"/>
      <c r="P16" s="200"/>
      <c r="Q16" s="201"/>
      <c r="R16" s="202"/>
      <c r="S16" s="195">
        <f t="shared" si="1"/>
        <v>2</v>
      </c>
      <c r="T16" s="215"/>
      <c r="U16" s="201">
        <f t="shared" si="2"/>
        <v>68</v>
      </c>
      <c r="V16" s="216"/>
    </row>
    <row r="17" spans="1:22" ht="12" customHeight="1" x14ac:dyDescent="0.25">
      <c r="A17" s="188">
        <v>11</v>
      </c>
      <c r="B17" s="198" t="s">
        <v>23</v>
      </c>
      <c r="C17" s="199">
        <v>2</v>
      </c>
      <c r="D17" s="200"/>
      <c r="E17" s="201">
        <v>68</v>
      </c>
      <c r="F17" s="202"/>
      <c r="G17" s="200"/>
      <c r="H17" s="200"/>
      <c r="I17" s="201"/>
      <c r="J17" s="202"/>
      <c r="K17" s="199"/>
      <c r="L17" s="200"/>
      <c r="M17" s="201"/>
      <c r="N17" s="202"/>
      <c r="O17" s="203"/>
      <c r="P17" s="200"/>
      <c r="Q17" s="201"/>
      <c r="R17" s="202"/>
      <c r="S17" s="195">
        <f t="shared" si="1"/>
        <v>2</v>
      </c>
      <c r="T17" s="215"/>
      <c r="U17" s="204">
        <f t="shared" si="2"/>
        <v>68</v>
      </c>
      <c r="V17" s="216"/>
    </row>
    <row r="18" spans="1:22" ht="12" customHeight="1" x14ac:dyDescent="0.25">
      <c r="A18" s="188">
        <v>12</v>
      </c>
      <c r="B18" s="198" t="s">
        <v>24</v>
      </c>
      <c r="C18" s="199">
        <v>3</v>
      </c>
      <c r="D18" s="200"/>
      <c r="E18" s="201">
        <v>102</v>
      </c>
      <c r="F18" s="202"/>
      <c r="G18" s="200">
        <v>3</v>
      </c>
      <c r="H18" s="200"/>
      <c r="I18" s="201">
        <v>102</v>
      </c>
      <c r="J18" s="202"/>
      <c r="K18" s="199"/>
      <c r="L18" s="200"/>
      <c r="M18" s="201"/>
      <c r="N18" s="202"/>
      <c r="O18" s="203"/>
      <c r="P18" s="200"/>
      <c r="Q18" s="201"/>
      <c r="R18" s="202"/>
      <c r="S18" s="195">
        <f t="shared" si="1"/>
        <v>6</v>
      </c>
      <c r="T18" s="215"/>
      <c r="U18" s="201">
        <f t="shared" si="2"/>
        <v>204</v>
      </c>
      <c r="V18" s="216"/>
    </row>
    <row r="19" spans="1:22" ht="12" customHeight="1" x14ac:dyDescent="0.25">
      <c r="A19" s="188">
        <v>13</v>
      </c>
      <c r="B19" s="198" t="s">
        <v>25</v>
      </c>
      <c r="C19" s="199"/>
      <c r="D19" s="200">
        <v>2</v>
      </c>
      <c r="E19" s="201"/>
      <c r="F19" s="202">
        <v>68</v>
      </c>
      <c r="G19" s="200"/>
      <c r="H19" s="200"/>
      <c r="I19" s="201"/>
      <c r="J19" s="202"/>
      <c r="K19" s="199"/>
      <c r="L19" s="200"/>
      <c r="M19" s="201"/>
      <c r="N19" s="202"/>
      <c r="O19" s="203"/>
      <c r="P19" s="200"/>
      <c r="Q19" s="201"/>
      <c r="R19" s="202"/>
      <c r="S19" s="217"/>
      <c r="T19" s="215">
        <f t="shared" ref="T19" si="3">D19+H19+L19+P19</f>
        <v>2</v>
      </c>
      <c r="U19" s="204"/>
      <c r="V19" s="216">
        <f t="shared" ref="V19" si="4">F19+J19+N19+R19</f>
        <v>68</v>
      </c>
    </row>
    <row r="20" spans="1:22" ht="12" customHeight="1" x14ac:dyDescent="0.25">
      <c r="A20" s="188">
        <v>14</v>
      </c>
      <c r="B20" s="218" t="s">
        <v>32</v>
      </c>
      <c r="C20" s="212">
        <v>1</v>
      </c>
      <c r="D20" s="213"/>
      <c r="E20" s="156">
        <f>IF(C20&gt;0,C20*34, " ")</f>
        <v>34</v>
      </c>
      <c r="F20" s="157"/>
      <c r="G20" s="213">
        <v>1</v>
      </c>
      <c r="H20" s="213"/>
      <c r="I20" s="156">
        <f>IF(G20&gt;0,G20*34, " ")</f>
        <v>34</v>
      </c>
      <c r="J20" s="157"/>
      <c r="K20" s="212">
        <v>1</v>
      </c>
      <c r="L20" s="213"/>
      <c r="M20" s="156">
        <f>IF(K20&gt;0,K20*34, " ")</f>
        <v>34</v>
      </c>
      <c r="N20" s="157"/>
      <c r="O20" s="214">
        <v>1</v>
      </c>
      <c r="P20" s="213"/>
      <c r="Q20" s="156">
        <f>IF(O20&gt;0,O20*32, " ")</f>
        <v>32</v>
      </c>
      <c r="R20" s="157"/>
      <c r="S20" s="219">
        <f>C20+G20+K20+O20</f>
        <v>4</v>
      </c>
      <c r="T20" s="156"/>
      <c r="U20" s="156">
        <f>IF(S20&lt;&gt;" ", (IF(E20&lt;&gt;" ", E20, 0)+IF(I20&lt;&gt;" ", I20, 0)+IF(M20&lt;&gt;" ", M20, 0)+IF(Q20&lt;&gt;" ", Q20, 0)), " ")</f>
        <v>134</v>
      </c>
      <c r="V20" s="157"/>
    </row>
    <row r="21" spans="1:22" ht="12" customHeight="1" x14ac:dyDescent="0.25">
      <c r="A21" s="188">
        <v>15</v>
      </c>
      <c r="B21" s="198" t="s">
        <v>33</v>
      </c>
      <c r="C21" s="212">
        <v>1</v>
      </c>
      <c r="D21" s="213"/>
      <c r="E21" s="156">
        <f>IF(C21&gt;0,C21*34, " ")</f>
        <v>34</v>
      </c>
      <c r="F21" s="157"/>
      <c r="G21" s="213">
        <v>1</v>
      </c>
      <c r="H21" s="213"/>
      <c r="I21" s="156">
        <f>IF(G21&gt;0,G21*34, " ")</f>
        <v>34</v>
      </c>
      <c r="J21" s="157"/>
      <c r="K21" s="212"/>
      <c r="L21" s="213"/>
      <c r="M21" s="156" t="str">
        <f>IF(K21&gt;0,K21*34, " ")</f>
        <v xml:space="preserve"> </v>
      </c>
      <c r="N21" s="157"/>
      <c r="O21" s="214"/>
      <c r="P21" s="213"/>
      <c r="Q21" s="156" t="str">
        <f>IF(O21&gt;0,O21*32, " ")</f>
        <v xml:space="preserve"> </v>
      </c>
      <c r="R21" s="157"/>
      <c r="S21" s="155">
        <f>C21+G21+K21+O21</f>
        <v>2</v>
      </c>
      <c r="T21" s="220"/>
      <c r="U21" s="156">
        <f>IF(S21&lt;&gt;" ", (IF(E21&lt;&gt;" ", E21, 0)+IF(I21&lt;&gt;" ", I21, 0)+IF(M21&lt;&gt;" ", M21, 0)+IF(Q21&lt;&gt;" ", Q21, 0)), " ")</f>
        <v>68</v>
      </c>
      <c r="V21" s="221"/>
    </row>
    <row r="22" spans="1:22" ht="12" customHeight="1" thickBot="1" x14ac:dyDescent="0.3">
      <c r="A22" s="188">
        <v>16</v>
      </c>
      <c r="B22" s="211" t="s">
        <v>34</v>
      </c>
      <c r="C22" s="212"/>
      <c r="D22" s="213"/>
      <c r="E22" s="156" t="str">
        <f>IF(C22&gt;0,C22*34, " ")</f>
        <v xml:space="preserve"> </v>
      </c>
      <c r="F22" s="157"/>
      <c r="G22" s="213"/>
      <c r="H22" s="213"/>
      <c r="I22" s="156"/>
      <c r="J22" s="157"/>
      <c r="K22" s="212">
        <v>1</v>
      </c>
      <c r="L22" s="213"/>
      <c r="M22" s="156">
        <f>IF(K22&gt;0,K22*34, " ")</f>
        <v>34</v>
      </c>
      <c r="N22" s="157"/>
      <c r="O22" s="214">
        <v>1</v>
      </c>
      <c r="P22" s="213"/>
      <c r="Q22" s="156">
        <f>IF(O22&gt;0,O22*32, " ")</f>
        <v>32</v>
      </c>
      <c r="R22" s="157"/>
      <c r="S22" s="222">
        <f>C22+G22+K22+O22</f>
        <v>2</v>
      </c>
      <c r="T22" s="223">
        <f>D22+H22+L22+P22</f>
        <v>0</v>
      </c>
      <c r="U22" s="223">
        <f>IF(S22&lt;&gt;" ", (IF(E22&lt;&gt;" ", E22, 0)+IF(I22&lt;&gt;" ", I22, 0)+IF(M22&lt;&gt;" ", M22, 0)+IF(Q22&lt;&gt;" ", Q22, 0)), " ")</f>
        <v>66</v>
      </c>
      <c r="V22" s="224">
        <f>IF(T22&lt;&gt;" ", (IF(F22&lt;&gt;" ", F22, 0)+IF(J22&lt;&gt;" ", J22, 0)+IF(N22&lt;&gt;" ", N22, 0)+IF(R22&lt;&gt;" ", R22, 0)), " ")</f>
        <v>0</v>
      </c>
    </row>
    <row r="23" spans="1:22" ht="12" customHeight="1" thickBot="1" x14ac:dyDescent="0.3">
      <c r="A23" s="372" t="s">
        <v>11</v>
      </c>
      <c r="B23" s="373"/>
      <c r="C23" s="225" t="s">
        <v>9</v>
      </c>
      <c r="D23" s="226" t="s">
        <v>10</v>
      </c>
      <c r="E23" s="226" t="s">
        <v>9</v>
      </c>
      <c r="F23" s="227" t="s">
        <v>10</v>
      </c>
      <c r="G23" s="228" t="s">
        <v>9</v>
      </c>
      <c r="H23" s="226" t="s">
        <v>10</v>
      </c>
      <c r="I23" s="226" t="s">
        <v>9</v>
      </c>
      <c r="J23" s="229" t="s">
        <v>10</v>
      </c>
      <c r="K23" s="225" t="s">
        <v>9</v>
      </c>
      <c r="L23" s="226" t="s">
        <v>10</v>
      </c>
      <c r="M23" s="226" t="s">
        <v>9</v>
      </c>
      <c r="N23" s="227" t="s">
        <v>10</v>
      </c>
      <c r="O23" s="228" t="s">
        <v>9</v>
      </c>
      <c r="P23" s="226" t="s">
        <v>10</v>
      </c>
      <c r="Q23" s="226" t="s">
        <v>9</v>
      </c>
      <c r="R23" s="227" t="s">
        <v>10</v>
      </c>
      <c r="S23" s="228" t="s">
        <v>9</v>
      </c>
      <c r="T23" s="226" t="s">
        <v>10</v>
      </c>
      <c r="U23" s="226" t="s">
        <v>9</v>
      </c>
      <c r="V23" s="227" t="s">
        <v>10</v>
      </c>
    </row>
    <row r="24" spans="1:22" ht="12" customHeight="1" x14ac:dyDescent="0.25">
      <c r="A24" s="230">
        <v>1</v>
      </c>
      <c r="B24" s="211" t="s">
        <v>65</v>
      </c>
      <c r="C24" s="231">
        <v>2</v>
      </c>
      <c r="D24" s="232"/>
      <c r="E24" s="232">
        <v>68</v>
      </c>
      <c r="F24" s="233"/>
      <c r="G24" s="231">
        <v>2</v>
      </c>
      <c r="H24" s="232"/>
      <c r="I24" s="232">
        <v>68</v>
      </c>
      <c r="J24" s="233"/>
      <c r="K24" s="231">
        <v>2</v>
      </c>
      <c r="L24" s="232"/>
      <c r="M24" s="232">
        <v>68</v>
      </c>
      <c r="N24" s="233"/>
      <c r="O24" s="231">
        <v>2</v>
      </c>
      <c r="P24" s="232"/>
      <c r="Q24" s="232">
        <v>64</v>
      </c>
      <c r="R24" s="233"/>
      <c r="S24" s="234">
        <f t="shared" ref="S24" si="5">C24+G24+K24+O24</f>
        <v>8</v>
      </c>
      <c r="T24" s="235"/>
      <c r="U24" s="153">
        <f t="shared" ref="U24" si="6">E24+I24+M24+Q24</f>
        <v>268</v>
      </c>
      <c r="V24" s="236"/>
    </row>
    <row r="25" spans="1:22" ht="12" customHeight="1" x14ac:dyDescent="0.25">
      <c r="A25" s="237">
        <v>2</v>
      </c>
      <c r="B25" s="211" t="s">
        <v>26</v>
      </c>
      <c r="C25" s="238">
        <v>1</v>
      </c>
      <c r="D25" s="239">
        <v>2</v>
      </c>
      <c r="E25" s="156">
        <v>34</v>
      </c>
      <c r="F25" s="157">
        <v>68</v>
      </c>
      <c r="G25" s="239"/>
      <c r="H25" s="239"/>
      <c r="I25" s="156"/>
      <c r="J25" s="157"/>
      <c r="K25" s="238"/>
      <c r="L25" s="239"/>
      <c r="M25" s="156"/>
      <c r="N25" s="157"/>
      <c r="O25" s="239"/>
      <c r="P25" s="239"/>
      <c r="Q25" s="156"/>
      <c r="R25" s="157"/>
      <c r="S25" s="155">
        <v>1</v>
      </c>
      <c r="T25" s="156">
        <f t="shared" ref="T25:T33" si="7">D25+H25+L25+P25</f>
        <v>2</v>
      </c>
      <c r="U25" s="156">
        <v>34</v>
      </c>
      <c r="V25" s="157">
        <f t="shared" ref="V25:V33" si="8">F25+J25+N25+R25</f>
        <v>68</v>
      </c>
    </row>
    <row r="26" spans="1:22" ht="12" customHeight="1" x14ac:dyDescent="0.25">
      <c r="A26" s="237">
        <v>3</v>
      </c>
      <c r="B26" s="211" t="s">
        <v>66</v>
      </c>
      <c r="C26" s="238"/>
      <c r="D26" s="239">
        <v>4</v>
      </c>
      <c r="E26" s="156"/>
      <c r="F26" s="157">
        <v>136</v>
      </c>
      <c r="G26" s="239"/>
      <c r="H26" s="239">
        <v>4</v>
      </c>
      <c r="I26" s="156"/>
      <c r="J26" s="157">
        <v>136</v>
      </c>
      <c r="K26" s="238"/>
      <c r="L26" s="239">
        <v>4</v>
      </c>
      <c r="M26" s="156"/>
      <c r="N26" s="157">
        <v>136</v>
      </c>
      <c r="O26" s="239"/>
      <c r="P26" s="239">
        <v>4</v>
      </c>
      <c r="Q26" s="156"/>
      <c r="R26" s="157">
        <v>128</v>
      </c>
      <c r="S26" s="155"/>
      <c r="T26" s="156">
        <f t="shared" si="7"/>
        <v>16</v>
      </c>
      <c r="U26" s="156"/>
      <c r="V26" s="157">
        <f t="shared" si="8"/>
        <v>536</v>
      </c>
    </row>
    <row r="27" spans="1:22" ht="12" customHeight="1" x14ac:dyDescent="0.25">
      <c r="A27" s="237">
        <v>4</v>
      </c>
      <c r="B27" s="211" t="s">
        <v>45</v>
      </c>
      <c r="C27" s="238"/>
      <c r="D27" s="239"/>
      <c r="E27" s="156"/>
      <c r="F27" s="157"/>
      <c r="G27" s="239"/>
      <c r="H27" s="239">
        <v>2</v>
      </c>
      <c r="I27" s="156"/>
      <c r="J27" s="157">
        <v>68</v>
      </c>
      <c r="K27" s="238"/>
      <c r="L27" s="239"/>
      <c r="M27" s="156"/>
      <c r="N27" s="157"/>
      <c r="O27" s="239"/>
      <c r="P27" s="239"/>
      <c r="Q27" s="156"/>
      <c r="R27" s="157"/>
      <c r="S27" s="155"/>
      <c r="T27" s="156">
        <f t="shared" si="7"/>
        <v>2</v>
      </c>
      <c r="U27" s="156"/>
      <c r="V27" s="157">
        <f t="shared" si="8"/>
        <v>68</v>
      </c>
    </row>
    <row r="28" spans="1:22" ht="12" customHeight="1" x14ac:dyDescent="0.25">
      <c r="A28" s="237">
        <v>5</v>
      </c>
      <c r="B28" s="211" t="s">
        <v>46</v>
      </c>
      <c r="C28" s="238"/>
      <c r="D28" s="239"/>
      <c r="E28" s="156"/>
      <c r="F28" s="157"/>
      <c r="G28" s="239"/>
      <c r="H28" s="239">
        <v>2</v>
      </c>
      <c r="I28" s="156"/>
      <c r="J28" s="157">
        <v>68</v>
      </c>
      <c r="K28" s="238"/>
      <c r="L28" s="239"/>
      <c r="M28" s="156"/>
      <c r="N28" s="157"/>
      <c r="O28" s="239"/>
      <c r="P28" s="239"/>
      <c r="Q28" s="156"/>
      <c r="R28" s="157"/>
      <c r="S28" s="155"/>
      <c r="T28" s="156">
        <f t="shared" si="7"/>
        <v>2</v>
      </c>
      <c r="U28" s="156"/>
      <c r="V28" s="157">
        <f t="shared" si="8"/>
        <v>68</v>
      </c>
    </row>
    <row r="29" spans="1:22" ht="12" customHeight="1" x14ac:dyDescent="0.25">
      <c r="A29" s="237">
        <v>6</v>
      </c>
      <c r="B29" s="211" t="s">
        <v>67</v>
      </c>
      <c r="C29" s="238"/>
      <c r="D29" s="239"/>
      <c r="E29" s="156"/>
      <c r="F29" s="157"/>
      <c r="G29" s="239"/>
      <c r="H29" s="239">
        <v>5</v>
      </c>
      <c r="I29" s="156"/>
      <c r="J29" s="157">
        <v>170</v>
      </c>
      <c r="K29" s="238"/>
      <c r="L29" s="239">
        <v>5</v>
      </c>
      <c r="M29" s="156"/>
      <c r="N29" s="157">
        <v>170</v>
      </c>
      <c r="O29" s="239"/>
      <c r="P29" s="239">
        <v>3</v>
      </c>
      <c r="Q29" s="156"/>
      <c r="R29" s="157">
        <v>96</v>
      </c>
      <c r="S29" s="155"/>
      <c r="T29" s="156">
        <f t="shared" si="7"/>
        <v>13</v>
      </c>
      <c r="U29" s="156"/>
      <c r="V29" s="157">
        <f t="shared" si="8"/>
        <v>436</v>
      </c>
    </row>
    <row r="30" spans="1:22" ht="12" customHeight="1" x14ac:dyDescent="0.25">
      <c r="A30" s="237">
        <v>7</v>
      </c>
      <c r="B30" s="211" t="s">
        <v>68</v>
      </c>
      <c r="C30" s="238"/>
      <c r="D30" s="239"/>
      <c r="E30" s="156"/>
      <c r="F30" s="157"/>
      <c r="G30" s="239"/>
      <c r="H30" s="240"/>
      <c r="I30" s="240"/>
      <c r="J30" s="241"/>
      <c r="K30" s="238"/>
      <c r="L30" s="239">
        <v>5</v>
      </c>
      <c r="M30" s="156"/>
      <c r="N30" s="157">
        <v>170</v>
      </c>
      <c r="O30" s="239"/>
      <c r="P30" s="239">
        <v>3</v>
      </c>
      <c r="Q30" s="156"/>
      <c r="R30" s="157">
        <v>96</v>
      </c>
      <c r="S30" s="155"/>
      <c r="T30" s="156">
        <f t="shared" si="7"/>
        <v>8</v>
      </c>
      <c r="U30" s="156"/>
      <c r="V30" s="157">
        <f t="shared" si="8"/>
        <v>266</v>
      </c>
    </row>
    <row r="31" spans="1:22" ht="12" customHeight="1" x14ac:dyDescent="0.25">
      <c r="A31" s="237">
        <v>8</v>
      </c>
      <c r="B31" s="211" t="s">
        <v>47</v>
      </c>
      <c r="C31" s="238"/>
      <c r="D31" s="239"/>
      <c r="E31" s="156"/>
      <c r="F31" s="157"/>
      <c r="G31" s="239"/>
      <c r="H31" s="239"/>
      <c r="I31" s="156"/>
      <c r="J31" s="157"/>
      <c r="K31" s="238"/>
      <c r="L31" s="239">
        <v>6</v>
      </c>
      <c r="M31" s="156"/>
      <c r="N31" s="157">
        <v>204</v>
      </c>
      <c r="O31" s="239"/>
      <c r="P31" s="239">
        <v>4</v>
      </c>
      <c r="Q31" s="156"/>
      <c r="R31" s="157">
        <v>128</v>
      </c>
      <c r="S31" s="155"/>
      <c r="T31" s="156">
        <f t="shared" si="7"/>
        <v>10</v>
      </c>
      <c r="U31" s="156"/>
      <c r="V31" s="157">
        <f t="shared" si="8"/>
        <v>332</v>
      </c>
    </row>
    <row r="32" spans="1:22" ht="12" customHeight="1" x14ac:dyDescent="0.25">
      <c r="A32" s="237">
        <v>9</v>
      </c>
      <c r="B32" s="211" t="s">
        <v>48</v>
      </c>
      <c r="C32" s="238"/>
      <c r="D32" s="239"/>
      <c r="E32" s="156"/>
      <c r="F32" s="157"/>
      <c r="G32" s="239"/>
      <c r="H32" s="239">
        <v>2</v>
      </c>
      <c r="I32" s="156"/>
      <c r="J32" s="157">
        <v>68</v>
      </c>
      <c r="K32" s="238"/>
      <c r="L32" s="239"/>
      <c r="M32" s="156"/>
      <c r="N32" s="157"/>
      <c r="O32" s="239"/>
      <c r="P32" s="239"/>
      <c r="Q32" s="156"/>
      <c r="R32" s="157"/>
      <c r="S32" s="155"/>
      <c r="T32" s="156">
        <f t="shared" si="7"/>
        <v>2</v>
      </c>
      <c r="U32" s="156"/>
      <c r="V32" s="157">
        <f t="shared" si="8"/>
        <v>68</v>
      </c>
    </row>
    <row r="33" spans="1:22" ht="12" customHeight="1" x14ac:dyDescent="0.25">
      <c r="A33" s="237">
        <v>10</v>
      </c>
      <c r="B33" s="211" t="s">
        <v>49</v>
      </c>
      <c r="C33" s="238"/>
      <c r="D33" s="239"/>
      <c r="E33" s="156"/>
      <c r="F33" s="157"/>
      <c r="G33" s="239"/>
      <c r="H33" s="239">
        <v>2</v>
      </c>
      <c r="I33" s="156"/>
      <c r="J33" s="157">
        <v>68</v>
      </c>
      <c r="K33" s="238"/>
      <c r="L33" s="239"/>
      <c r="M33" s="156"/>
      <c r="N33" s="157"/>
      <c r="O33" s="239"/>
      <c r="P33" s="239"/>
      <c r="Q33" s="156"/>
      <c r="R33" s="157"/>
      <c r="S33" s="155"/>
      <c r="T33" s="156">
        <f t="shared" si="7"/>
        <v>2</v>
      </c>
      <c r="U33" s="156"/>
      <c r="V33" s="157">
        <f t="shared" si="8"/>
        <v>68</v>
      </c>
    </row>
    <row r="34" spans="1:22" ht="12" customHeight="1" x14ac:dyDescent="0.25">
      <c r="A34" s="237">
        <v>11</v>
      </c>
      <c r="B34" s="245" t="s">
        <v>35</v>
      </c>
      <c r="C34" s="238"/>
      <c r="D34" s="239"/>
      <c r="E34" s="156"/>
      <c r="F34" s="243"/>
      <c r="G34" s="238">
        <v>2</v>
      </c>
      <c r="H34" s="239"/>
      <c r="I34" s="156">
        <v>68</v>
      </c>
      <c r="J34" s="157"/>
      <c r="K34" s="238"/>
      <c r="L34" s="239"/>
      <c r="M34" s="156"/>
      <c r="N34" s="157"/>
      <c r="O34" s="244"/>
      <c r="P34" s="239"/>
      <c r="Q34" s="156"/>
      <c r="R34" s="157"/>
      <c r="S34" s="155">
        <v>2</v>
      </c>
      <c r="T34" s="156"/>
      <c r="U34" s="156">
        <v>68</v>
      </c>
      <c r="V34" s="157"/>
    </row>
    <row r="35" spans="1:22" ht="12" customHeight="1" x14ac:dyDescent="0.25">
      <c r="A35" s="237">
        <v>12</v>
      </c>
      <c r="B35" s="242" t="s">
        <v>107</v>
      </c>
      <c r="C35" s="238"/>
      <c r="D35" s="239"/>
      <c r="E35" s="156"/>
      <c r="F35" s="243"/>
      <c r="G35" s="238"/>
      <c r="H35" s="239"/>
      <c r="I35" s="156"/>
      <c r="J35" s="157"/>
      <c r="K35" s="238"/>
      <c r="L35" s="239"/>
      <c r="M35" s="156"/>
      <c r="N35" s="157"/>
      <c r="O35" s="244">
        <v>2</v>
      </c>
      <c r="P35" s="239"/>
      <c r="Q35" s="156">
        <v>64</v>
      </c>
      <c r="R35" s="157"/>
      <c r="S35" s="155">
        <v>2</v>
      </c>
      <c r="T35" s="156"/>
      <c r="U35" s="156">
        <v>64</v>
      </c>
      <c r="V35" s="157"/>
    </row>
    <row r="36" spans="1:22" ht="12" customHeight="1" x14ac:dyDescent="0.25">
      <c r="A36" s="237">
        <v>13</v>
      </c>
      <c r="B36" s="245" t="s">
        <v>61</v>
      </c>
      <c r="C36" s="238"/>
      <c r="D36" s="239"/>
      <c r="E36" s="156"/>
      <c r="F36" s="243"/>
      <c r="G36" s="238"/>
      <c r="H36" s="239"/>
      <c r="I36" s="156"/>
      <c r="J36" s="157"/>
      <c r="K36" s="238"/>
      <c r="L36" s="239"/>
      <c r="M36" s="156"/>
      <c r="N36" s="157"/>
      <c r="O36" s="244"/>
      <c r="P36" s="239">
        <v>2</v>
      </c>
      <c r="Q36" s="156"/>
      <c r="R36" s="157">
        <v>64</v>
      </c>
      <c r="S36" s="155"/>
      <c r="T36" s="156">
        <v>2</v>
      </c>
      <c r="U36" s="156"/>
      <c r="V36" s="157">
        <v>64</v>
      </c>
    </row>
    <row r="37" spans="1:22" ht="12" customHeight="1" x14ac:dyDescent="0.25">
      <c r="A37" s="237"/>
      <c r="B37" s="246" t="s">
        <v>37</v>
      </c>
      <c r="C37" s="238"/>
      <c r="D37" s="239"/>
      <c r="E37" s="156"/>
      <c r="F37" s="243"/>
      <c r="G37" s="238"/>
      <c r="H37" s="239"/>
      <c r="I37" s="156"/>
      <c r="J37" s="157"/>
      <c r="K37" s="238"/>
      <c r="L37" s="239"/>
      <c r="M37" s="156"/>
      <c r="N37" s="157"/>
      <c r="O37" s="238"/>
      <c r="P37" s="239"/>
      <c r="Q37" s="156"/>
      <c r="R37" s="157"/>
      <c r="S37" s="219"/>
      <c r="T37" s="156"/>
      <c r="U37" s="156"/>
      <c r="V37" s="157"/>
    </row>
    <row r="38" spans="1:22" ht="12" customHeight="1" thickBot="1" x14ac:dyDescent="0.3">
      <c r="A38" s="247"/>
      <c r="B38" s="248" t="s">
        <v>69</v>
      </c>
      <c r="C38" s="249"/>
      <c r="D38" s="250"/>
      <c r="E38" s="223"/>
      <c r="F38" s="251"/>
      <c r="G38" s="249"/>
      <c r="H38" s="250"/>
      <c r="I38" s="223"/>
      <c r="J38" s="224"/>
      <c r="K38" s="249"/>
      <c r="L38" s="250"/>
      <c r="M38" s="223"/>
      <c r="N38" s="224"/>
      <c r="O38" s="249"/>
      <c r="P38" s="250"/>
      <c r="Q38" s="223"/>
      <c r="R38" s="224"/>
      <c r="S38" s="252"/>
      <c r="T38" s="223"/>
      <c r="U38" s="223"/>
      <c r="V38" s="224"/>
    </row>
    <row r="39" spans="1:22" ht="12" customHeight="1" thickBot="1" x14ac:dyDescent="0.3">
      <c r="A39" s="374" t="s">
        <v>12</v>
      </c>
      <c r="B39" s="375"/>
      <c r="C39" s="253">
        <f>SUM(C7:C20)</f>
        <v>21</v>
      </c>
      <c r="D39" s="254">
        <f t="shared" ref="D39:N39" si="9">SUM(D7:D22)</f>
        <v>2</v>
      </c>
      <c r="E39" s="253">
        <f>SUM(E7:E20)</f>
        <v>714</v>
      </c>
      <c r="F39" s="254">
        <f t="shared" si="9"/>
        <v>68</v>
      </c>
      <c r="G39" s="253">
        <f>SUM(G7:G20)</f>
        <v>11</v>
      </c>
      <c r="H39" s="254">
        <f t="shared" si="9"/>
        <v>0</v>
      </c>
      <c r="I39" s="253">
        <f>SUM(I7:I20)</f>
        <v>374</v>
      </c>
      <c r="J39" s="254">
        <f t="shared" si="9"/>
        <v>0</v>
      </c>
      <c r="K39" s="253">
        <f>SUM(K7:K21)</f>
        <v>10</v>
      </c>
      <c r="L39" s="254">
        <f t="shared" si="9"/>
        <v>0</v>
      </c>
      <c r="M39" s="253">
        <f>SUM(M7:M21)</f>
        <v>340</v>
      </c>
      <c r="N39" s="254">
        <f t="shared" si="9"/>
        <v>0</v>
      </c>
      <c r="O39" s="253">
        <f>SUM(O7:O21)</f>
        <v>12</v>
      </c>
      <c r="P39" s="254">
        <f t="shared" ref="P39:V39" si="10">SUM(P7:P22)</f>
        <v>0</v>
      </c>
      <c r="Q39" s="253">
        <f>SUM(Q7:Q21)</f>
        <v>384</v>
      </c>
      <c r="R39" s="254">
        <f t="shared" si="10"/>
        <v>0</v>
      </c>
      <c r="S39" s="253">
        <f>SUM(S7:S20)</f>
        <v>54</v>
      </c>
      <c r="T39" s="254">
        <f t="shared" si="10"/>
        <v>2</v>
      </c>
      <c r="U39" s="253">
        <f>SUM(U7:U20)</f>
        <v>1812</v>
      </c>
      <c r="V39" s="255">
        <f t="shared" si="10"/>
        <v>68</v>
      </c>
    </row>
    <row r="40" spans="1:22" ht="12" customHeight="1" thickBot="1" x14ac:dyDescent="0.3">
      <c r="A40" s="360" t="s">
        <v>13</v>
      </c>
      <c r="B40" s="361"/>
      <c r="C40" s="256">
        <f t="shared" ref="C40:V40" si="11">SUM(C24:C36)</f>
        <v>3</v>
      </c>
      <c r="D40" s="256">
        <f t="shared" si="11"/>
        <v>6</v>
      </c>
      <c r="E40" s="256">
        <f t="shared" si="11"/>
        <v>102</v>
      </c>
      <c r="F40" s="256">
        <f t="shared" si="11"/>
        <v>204</v>
      </c>
      <c r="G40" s="256">
        <f t="shared" si="11"/>
        <v>4</v>
      </c>
      <c r="H40" s="256">
        <f t="shared" si="11"/>
        <v>17</v>
      </c>
      <c r="I40" s="256">
        <f t="shared" si="11"/>
        <v>136</v>
      </c>
      <c r="J40" s="256">
        <f t="shared" si="11"/>
        <v>578</v>
      </c>
      <c r="K40" s="256">
        <f t="shared" si="11"/>
        <v>2</v>
      </c>
      <c r="L40" s="256">
        <f t="shared" si="11"/>
        <v>20</v>
      </c>
      <c r="M40" s="256">
        <f t="shared" si="11"/>
        <v>68</v>
      </c>
      <c r="N40" s="256">
        <f t="shared" si="11"/>
        <v>680</v>
      </c>
      <c r="O40" s="256">
        <f t="shared" si="11"/>
        <v>4</v>
      </c>
      <c r="P40" s="256">
        <f t="shared" si="11"/>
        <v>16</v>
      </c>
      <c r="Q40" s="256">
        <f t="shared" si="11"/>
        <v>128</v>
      </c>
      <c r="R40" s="256">
        <f t="shared" si="11"/>
        <v>512</v>
      </c>
      <c r="S40" s="256">
        <f t="shared" si="11"/>
        <v>13</v>
      </c>
      <c r="T40" s="256">
        <f t="shared" si="11"/>
        <v>59</v>
      </c>
      <c r="U40" s="256">
        <f t="shared" si="11"/>
        <v>434</v>
      </c>
      <c r="V40" s="257">
        <f t="shared" si="11"/>
        <v>1974</v>
      </c>
    </row>
    <row r="41" spans="1:22" ht="12" customHeight="1" thickTop="1" thickBot="1" x14ac:dyDescent="0.3">
      <c r="A41" s="382" t="s">
        <v>14</v>
      </c>
      <c r="B41" s="383"/>
      <c r="C41" s="258">
        <f t="shared" ref="C41:V41" si="12">C39+C40</f>
        <v>24</v>
      </c>
      <c r="D41" s="258">
        <f t="shared" si="12"/>
        <v>8</v>
      </c>
      <c r="E41" s="258">
        <f t="shared" si="12"/>
        <v>816</v>
      </c>
      <c r="F41" s="258">
        <f t="shared" si="12"/>
        <v>272</v>
      </c>
      <c r="G41" s="258">
        <f t="shared" si="12"/>
        <v>15</v>
      </c>
      <c r="H41" s="258">
        <f t="shared" si="12"/>
        <v>17</v>
      </c>
      <c r="I41" s="258">
        <f t="shared" si="12"/>
        <v>510</v>
      </c>
      <c r="J41" s="258">
        <f t="shared" si="12"/>
        <v>578</v>
      </c>
      <c r="K41" s="258">
        <f t="shared" si="12"/>
        <v>12</v>
      </c>
      <c r="L41" s="258">
        <f t="shared" si="12"/>
        <v>20</v>
      </c>
      <c r="M41" s="258">
        <f t="shared" si="12"/>
        <v>408</v>
      </c>
      <c r="N41" s="258">
        <f t="shared" si="12"/>
        <v>680</v>
      </c>
      <c r="O41" s="258">
        <f t="shared" si="12"/>
        <v>16</v>
      </c>
      <c r="P41" s="258">
        <f t="shared" si="12"/>
        <v>16</v>
      </c>
      <c r="Q41" s="258">
        <f t="shared" si="12"/>
        <v>512</v>
      </c>
      <c r="R41" s="258">
        <f t="shared" si="12"/>
        <v>512</v>
      </c>
      <c r="S41" s="258">
        <f t="shared" si="12"/>
        <v>67</v>
      </c>
      <c r="T41" s="258">
        <f t="shared" si="12"/>
        <v>61</v>
      </c>
      <c r="U41" s="258">
        <f t="shared" si="12"/>
        <v>2246</v>
      </c>
      <c r="V41" s="259">
        <f t="shared" si="12"/>
        <v>2042</v>
      </c>
    </row>
    <row r="42" spans="1:22" ht="12" customHeight="1" thickTop="1" thickBot="1" x14ac:dyDescent="0.3">
      <c r="A42" s="384"/>
      <c r="B42" s="385"/>
      <c r="C42" s="379">
        <f>C41+D41</f>
        <v>32</v>
      </c>
      <c r="D42" s="380"/>
      <c r="E42" s="379">
        <f>E41+F41</f>
        <v>1088</v>
      </c>
      <c r="F42" s="380"/>
      <c r="G42" s="379">
        <f>G41+H41</f>
        <v>32</v>
      </c>
      <c r="H42" s="380"/>
      <c r="I42" s="379">
        <f>I41+J41</f>
        <v>1088</v>
      </c>
      <c r="J42" s="380"/>
      <c r="K42" s="379">
        <f>K41+L41</f>
        <v>32</v>
      </c>
      <c r="L42" s="380"/>
      <c r="M42" s="379">
        <f>M41+N41</f>
        <v>1088</v>
      </c>
      <c r="N42" s="380"/>
      <c r="O42" s="379">
        <f>O41+P41</f>
        <v>32</v>
      </c>
      <c r="P42" s="380"/>
      <c r="Q42" s="379">
        <f>Q41+R41</f>
        <v>1024</v>
      </c>
      <c r="R42" s="380"/>
      <c r="S42" s="379">
        <f>S41+T41</f>
        <v>128</v>
      </c>
      <c r="T42" s="380"/>
      <c r="U42" s="379">
        <f>U41+V41</f>
        <v>4288</v>
      </c>
      <c r="V42" s="381"/>
    </row>
    <row r="43" spans="1:22" ht="5.25" customHeight="1" thickTop="1" x14ac:dyDescent="0.25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</row>
    <row r="44" spans="1:22" ht="24" customHeight="1" x14ac:dyDescent="0.25">
      <c r="A44" s="241"/>
      <c r="B44" s="378" t="s">
        <v>50</v>
      </c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</row>
    <row r="45" spans="1:22" ht="12" customHeight="1" x14ac:dyDescent="0.25">
      <c r="A45" s="241"/>
      <c r="B45" s="378" t="s">
        <v>36</v>
      </c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</row>
    <row r="46" spans="1:22" ht="12" customHeight="1" x14ac:dyDescent="0.25">
      <c r="A46" s="241"/>
      <c r="B46" s="376" t="s">
        <v>39</v>
      </c>
      <c r="C46" s="376"/>
      <c r="D46" s="376"/>
      <c r="E46" s="376"/>
      <c r="F46" s="376"/>
      <c r="G46" s="376"/>
      <c r="H46" s="376"/>
      <c r="I46" s="376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</row>
    <row r="47" spans="1:22" ht="12" customHeight="1" x14ac:dyDescent="0.25">
      <c r="A47" s="241"/>
      <c r="B47" s="377" t="s">
        <v>71</v>
      </c>
      <c r="C47" s="377"/>
      <c r="D47" s="377"/>
      <c r="E47" s="377"/>
      <c r="F47" s="377"/>
      <c r="G47" s="377"/>
      <c r="H47" s="377"/>
      <c r="I47" s="377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</row>
    <row r="48" spans="1:22" x14ac:dyDescent="0.25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51" spans="3:22" x14ac:dyDescent="0.25"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</row>
    <row r="53" spans="3:22" x14ac:dyDescent="0.25"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</row>
    <row r="54" spans="3:22" x14ac:dyDescent="0.25">
      <c r="C54" s="170"/>
      <c r="D54" s="171"/>
      <c r="E54" s="170"/>
      <c r="F54" s="171"/>
      <c r="G54" s="170"/>
      <c r="H54" s="171"/>
      <c r="I54" s="170"/>
      <c r="J54" s="171"/>
      <c r="K54" s="170"/>
      <c r="L54" s="171"/>
      <c r="M54" s="170"/>
      <c r="N54" s="171"/>
      <c r="O54" s="170"/>
      <c r="P54" s="171"/>
      <c r="Q54" s="170"/>
      <c r="R54" s="171"/>
      <c r="S54" s="170"/>
      <c r="T54" s="171"/>
      <c r="U54" s="170"/>
      <c r="V54" s="171"/>
    </row>
  </sheetData>
  <mergeCells count="37">
    <mergeCell ref="A39:B39"/>
    <mergeCell ref="B46:I46"/>
    <mergeCell ref="B47:I47"/>
    <mergeCell ref="B45:V45"/>
    <mergeCell ref="M42:N42"/>
    <mergeCell ref="O42:P42"/>
    <mergeCell ref="Q42:R42"/>
    <mergeCell ref="S42:T42"/>
    <mergeCell ref="U42:V42"/>
    <mergeCell ref="B44:V44"/>
    <mergeCell ref="A41:B42"/>
    <mergeCell ref="C42:D42"/>
    <mergeCell ref="E42:F42"/>
    <mergeCell ref="G42:H42"/>
    <mergeCell ref="I42:J42"/>
    <mergeCell ref="K42:L42"/>
    <mergeCell ref="A40:B40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23:B23"/>
    <mergeCell ref="A1:G1"/>
    <mergeCell ref="A2:G2"/>
    <mergeCell ref="A4:B5"/>
    <mergeCell ref="C4:F4"/>
    <mergeCell ref="G4:J4"/>
  </mergeCells>
  <printOptions horizontalCentered="1" verticalCentered="1"/>
  <pageMargins left="0.19685039370078741" right="0.19685039370078741" top="0.19685039370078741" bottom="0.15748031496062992" header="0.2362204724409449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workbookViewId="0">
      <selection activeCell="A2" sqref="A2:I2"/>
    </sheetView>
  </sheetViews>
  <sheetFormatPr defaultRowHeight="13.2" x14ac:dyDescent="0.25"/>
  <cols>
    <col min="1" max="1" width="3.6640625" customWidth="1"/>
    <col min="2" max="2" width="38.109375" customWidth="1"/>
    <col min="3" max="22" width="5.21875" customWidth="1"/>
  </cols>
  <sheetData>
    <row r="1" spans="1:25" ht="12" customHeight="1" x14ac:dyDescent="0.25">
      <c r="A1" s="390" t="s">
        <v>73</v>
      </c>
      <c r="B1" s="391"/>
      <c r="C1" s="391"/>
      <c r="D1" s="391"/>
      <c r="E1" s="391"/>
      <c r="F1" s="391"/>
      <c r="G1" s="391"/>
      <c r="H1" s="89"/>
      <c r="I1" s="90"/>
      <c r="J1" s="89"/>
      <c r="K1" s="89"/>
      <c r="L1" s="89"/>
      <c r="M1" s="89"/>
      <c r="N1" s="89"/>
      <c r="O1" s="89"/>
      <c r="P1" s="89"/>
      <c r="Q1" s="89"/>
      <c r="R1" s="89"/>
      <c r="S1" s="89"/>
      <c r="T1" s="91"/>
      <c r="U1" s="89"/>
      <c r="V1" s="91"/>
    </row>
    <row r="2" spans="1:25" ht="12" customHeight="1" x14ac:dyDescent="0.25">
      <c r="A2" s="390" t="s">
        <v>51</v>
      </c>
      <c r="B2" s="390"/>
      <c r="C2" s="390"/>
      <c r="D2" s="390"/>
      <c r="E2" s="390"/>
      <c r="F2" s="390"/>
      <c r="G2" s="390"/>
      <c r="H2" s="390"/>
      <c r="I2" s="390"/>
      <c r="J2" s="89"/>
      <c r="K2" s="89"/>
      <c r="L2" s="89"/>
      <c r="M2" s="89"/>
      <c r="N2" s="89"/>
      <c r="O2" s="89"/>
      <c r="P2" s="89"/>
      <c r="Q2" s="89"/>
      <c r="R2" s="89"/>
      <c r="S2" s="89"/>
      <c r="T2" s="91"/>
      <c r="U2" s="89"/>
      <c r="V2" s="91"/>
    </row>
    <row r="3" spans="1:25" ht="12" customHeight="1" thickBot="1" x14ac:dyDescent="0.3">
      <c r="A3" s="168"/>
      <c r="B3" s="168"/>
      <c r="C3" s="168"/>
      <c r="D3" s="168"/>
      <c r="E3" s="168"/>
      <c r="F3" s="168"/>
      <c r="G3" s="168"/>
      <c r="H3" s="168"/>
      <c r="I3" s="168"/>
      <c r="J3" s="89"/>
      <c r="K3" s="89"/>
      <c r="L3" s="89"/>
      <c r="M3" s="89"/>
      <c r="N3" s="89"/>
      <c r="O3" s="89"/>
      <c r="P3" s="89"/>
      <c r="Q3" s="89"/>
      <c r="R3" s="89"/>
      <c r="S3" s="89"/>
      <c r="T3" s="91"/>
      <c r="U3" s="89"/>
      <c r="V3" s="91"/>
    </row>
    <row r="4" spans="1:25" ht="12" customHeight="1" thickTop="1" x14ac:dyDescent="0.25">
      <c r="A4" s="392" t="s">
        <v>0</v>
      </c>
      <c r="B4" s="393"/>
      <c r="C4" s="396" t="s">
        <v>1</v>
      </c>
      <c r="D4" s="397"/>
      <c r="E4" s="397"/>
      <c r="F4" s="398"/>
      <c r="G4" s="399" t="s">
        <v>2</v>
      </c>
      <c r="H4" s="397"/>
      <c r="I4" s="397"/>
      <c r="J4" s="397"/>
      <c r="K4" s="396" t="s">
        <v>3</v>
      </c>
      <c r="L4" s="397"/>
      <c r="M4" s="397"/>
      <c r="N4" s="398"/>
      <c r="O4" s="399" t="s">
        <v>4</v>
      </c>
      <c r="P4" s="397"/>
      <c r="Q4" s="397"/>
      <c r="R4" s="397"/>
      <c r="S4" s="400" t="s">
        <v>5</v>
      </c>
      <c r="T4" s="401"/>
      <c r="U4" s="401"/>
      <c r="V4" s="402"/>
    </row>
    <row r="5" spans="1:25" ht="12" customHeight="1" x14ac:dyDescent="0.25">
      <c r="A5" s="394"/>
      <c r="B5" s="395"/>
      <c r="C5" s="403" t="s">
        <v>6</v>
      </c>
      <c r="D5" s="404"/>
      <c r="E5" s="405" t="s">
        <v>7</v>
      </c>
      <c r="F5" s="406"/>
      <c r="G5" s="407" t="s">
        <v>6</v>
      </c>
      <c r="H5" s="404"/>
      <c r="I5" s="405" t="s">
        <v>7</v>
      </c>
      <c r="J5" s="407"/>
      <c r="K5" s="403" t="s">
        <v>6</v>
      </c>
      <c r="L5" s="404"/>
      <c r="M5" s="405" t="s">
        <v>7</v>
      </c>
      <c r="N5" s="406"/>
      <c r="O5" s="407" t="s">
        <v>6</v>
      </c>
      <c r="P5" s="404"/>
      <c r="Q5" s="405" t="s">
        <v>7</v>
      </c>
      <c r="R5" s="407"/>
      <c r="S5" s="403" t="s">
        <v>6</v>
      </c>
      <c r="T5" s="404"/>
      <c r="U5" s="405" t="s">
        <v>7</v>
      </c>
      <c r="V5" s="406"/>
    </row>
    <row r="6" spans="1:25" ht="12" customHeight="1" thickBot="1" x14ac:dyDescent="0.3">
      <c r="A6" s="386" t="s">
        <v>8</v>
      </c>
      <c r="B6" s="387"/>
      <c r="C6" s="92" t="s">
        <v>9</v>
      </c>
      <c r="D6" s="93" t="s">
        <v>10</v>
      </c>
      <c r="E6" s="93" t="s">
        <v>9</v>
      </c>
      <c r="F6" s="94" t="s">
        <v>10</v>
      </c>
      <c r="G6" s="95" t="s">
        <v>9</v>
      </c>
      <c r="H6" s="93" t="s">
        <v>10</v>
      </c>
      <c r="I6" s="93" t="s">
        <v>9</v>
      </c>
      <c r="J6" s="96" t="s">
        <v>10</v>
      </c>
      <c r="K6" s="92" t="s">
        <v>9</v>
      </c>
      <c r="L6" s="93" t="s">
        <v>10</v>
      </c>
      <c r="M6" s="93" t="s">
        <v>9</v>
      </c>
      <c r="N6" s="94" t="s">
        <v>10</v>
      </c>
      <c r="O6" s="95" t="s">
        <v>9</v>
      </c>
      <c r="P6" s="93" t="s">
        <v>10</v>
      </c>
      <c r="Q6" s="93" t="s">
        <v>9</v>
      </c>
      <c r="R6" s="96" t="s">
        <v>10</v>
      </c>
      <c r="S6" s="97" t="s">
        <v>9</v>
      </c>
      <c r="T6" s="98" t="s">
        <v>10</v>
      </c>
      <c r="U6" s="98" t="s">
        <v>9</v>
      </c>
      <c r="V6" s="99" t="s">
        <v>10</v>
      </c>
    </row>
    <row r="7" spans="1:25" ht="12" customHeight="1" x14ac:dyDescent="0.25">
      <c r="A7" s="100">
        <v>1</v>
      </c>
      <c r="B7" s="101" t="s">
        <v>16</v>
      </c>
      <c r="C7" s="102">
        <v>3</v>
      </c>
      <c r="D7" s="103"/>
      <c r="E7" s="104">
        <v>102</v>
      </c>
      <c r="F7" s="105"/>
      <c r="G7" s="106">
        <v>3</v>
      </c>
      <c r="H7" s="103"/>
      <c r="I7" s="104">
        <v>102</v>
      </c>
      <c r="J7" s="105"/>
      <c r="K7" s="102">
        <v>3</v>
      </c>
      <c r="L7" s="103"/>
      <c r="M7" s="104">
        <v>102</v>
      </c>
      <c r="N7" s="105"/>
      <c r="O7" s="106">
        <v>3</v>
      </c>
      <c r="P7" s="103"/>
      <c r="Q7" s="104">
        <v>96</v>
      </c>
      <c r="R7" s="105"/>
      <c r="S7" s="107">
        <f t="shared" ref="S7:U11" si="0">C7+G7+K7+O7</f>
        <v>12</v>
      </c>
      <c r="T7" s="108"/>
      <c r="U7" s="104">
        <f t="shared" si="0"/>
        <v>402</v>
      </c>
      <c r="V7" s="109"/>
      <c r="X7" s="169"/>
      <c r="Y7" s="169"/>
    </row>
    <row r="8" spans="1:25" ht="12" customHeight="1" x14ac:dyDescent="0.25">
      <c r="A8" s="100">
        <v>2</v>
      </c>
      <c r="B8" s="110" t="s">
        <v>17</v>
      </c>
      <c r="C8" s="111"/>
      <c r="D8" s="112"/>
      <c r="E8" s="113"/>
      <c r="F8" s="114"/>
      <c r="G8" s="115"/>
      <c r="H8" s="112"/>
      <c r="I8" s="113"/>
      <c r="J8" s="114"/>
      <c r="K8" s="111"/>
      <c r="L8" s="112"/>
      <c r="M8" s="113"/>
      <c r="N8" s="114"/>
      <c r="O8" s="115">
        <v>2</v>
      </c>
      <c r="P8" s="112"/>
      <c r="Q8" s="113">
        <v>64</v>
      </c>
      <c r="R8" s="114"/>
      <c r="S8" s="107">
        <f t="shared" si="0"/>
        <v>2</v>
      </c>
      <c r="T8" s="113"/>
      <c r="U8" s="113">
        <f t="shared" si="0"/>
        <v>64</v>
      </c>
      <c r="V8" s="114"/>
      <c r="X8" s="169"/>
      <c r="Y8" s="169"/>
    </row>
    <row r="9" spans="1:25" ht="12" customHeight="1" x14ac:dyDescent="0.25">
      <c r="A9" s="100">
        <v>3</v>
      </c>
      <c r="B9" s="110" t="s">
        <v>29</v>
      </c>
      <c r="C9" s="111">
        <v>2</v>
      </c>
      <c r="D9" s="112"/>
      <c r="E9" s="113">
        <v>68</v>
      </c>
      <c r="F9" s="114"/>
      <c r="G9" s="115">
        <v>2</v>
      </c>
      <c r="H9" s="112"/>
      <c r="I9" s="113">
        <v>68</v>
      </c>
      <c r="J9" s="114"/>
      <c r="K9" s="111">
        <v>2</v>
      </c>
      <c r="L9" s="112"/>
      <c r="M9" s="113">
        <v>68</v>
      </c>
      <c r="N9" s="114"/>
      <c r="O9" s="115">
        <v>2</v>
      </c>
      <c r="P9" s="112"/>
      <c r="Q9" s="113">
        <v>64</v>
      </c>
      <c r="R9" s="114"/>
      <c r="S9" s="107">
        <f t="shared" si="0"/>
        <v>8</v>
      </c>
      <c r="T9" s="113"/>
      <c r="U9" s="116">
        <f t="shared" si="0"/>
        <v>268</v>
      </c>
      <c r="V9" s="114"/>
      <c r="X9" s="169"/>
      <c r="Y9" s="169"/>
    </row>
    <row r="10" spans="1:25" ht="12" customHeight="1" x14ac:dyDescent="0.25">
      <c r="A10" s="100">
        <v>4</v>
      </c>
      <c r="B10" s="110" t="s">
        <v>18</v>
      </c>
      <c r="C10" s="111"/>
      <c r="D10" s="112"/>
      <c r="E10" s="113"/>
      <c r="F10" s="114"/>
      <c r="G10" s="112"/>
      <c r="H10" s="112"/>
      <c r="I10" s="113"/>
      <c r="J10" s="114"/>
      <c r="K10" s="111">
        <v>2</v>
      </c>
      <c r="L10" s="112"/>
      <c r="M10" s="113">
        <v>68</v>
      </c>
      <c r="N10" s="114"/>
      <c r="O10" s="115"/>
      <c r="P10" s="112"/>
      <c r="Q10" s="113"/>
      <c r="R10" s="114"/>
      <c r="S10" s="107">
        <f t="shared" si="0"/>
        <v>2</v>
      </c>
      <c r="T10" s="113"/>
      <c r="U10" s="113">
        <f t="shared" si="0"/>
        <v>68</v>
      </c>
      <c r="V10" s="114"/>
      <c r="X10" s="169"/>
      <c r="Y10" s="169"/>
    </row>
    <row r="11" spans="1:25" ht="12" customHeight="1" x14ac:dyDescent="0.25">
      <c r="A11" s="100">
        <v>5</v>
      </c>
      <c r="B11" s="117" t="s">
        <v>19</v>
      </c>
      <c r="C11" s="111">
        <v>2</v>
      </c>
      <c r="D11" s="112"/>
      <c r="E11" s="113">
        <v>68</v>
      </c>
      <c r="F11" s="114"/>
      <c r="G11" s="112"/>
      <c r="H11" s="112"/>
      <c r="I11" s="113"/>
      <c r="J11" s="114"/>
      <c r="K11" s="111"/>
      <c r="L11" s="112"/>
      <c r="M11" s="113"/>
      <c r="N11" s="114"/>
      <c r="O11" s="115"/>
      <c r="P11" s="112"/>
      <c r="Q11" s="113"/>
      <c r="R11" s="114"/>
      <c r="S11" s="107">
        <f t="shared" si="0"/>
        <v>2</v>
      </c>
      <c r="T11" s="113"/>
      <c r="U11" s="116">
        <f t="shared" si="0"/>
        <v>68</v>
      </c>
      <c r="V11" s="114"/>
      <c r="X11" s="169"/>
      <c r="Y11" s="169"/>
    </row>
    <row r="12" spans="1:25" ht="12" customHeight="1" x14ac:dyDescent="0.25">
      <c r="A12" s="100">
        <v>6</v>
      </c>
      <c r="B12" s="117" t="s">
        <v>31</v>
      </c>
      <c r="C12" s="111"/>
      <c r="D12" s="112"/>
      <c r="E12" s="113"/>
      <c r="F12" s="114"/>
      <c r="G12" s="112"/>
      <c r="H12" s="112"/>
      <c r="I12" s="113"/>
      <c r="J12" s="114"/>
      <c r="K12" s="111"/>
      <c r="L12" s="112"/>
      <c r="M12" s="113"/>
      <c r="N12" s="114"/>
      <c r="O12" s="118">
        <v>2</v>
      </c>
      <c r="P12" s="119"/>
      <c r="Q12" s="120">
        <f>O12*32</f>
        <v>64</v>
      </c>
      <c r="R12" s="121"/>
      <c r="S12" s="122">
        <v>2</v>
      </c>
      <c r="T12" s="120"/>
      <c r="U12" s="120">
        <f>SUM(Q12)</f>
        <v>64</v>
      </c>
      <c r="V12" s="114"/>
      <c r="X12" s="169"/>
      <c r="Y12" s="169"/>
    </row>
    <row r="13" spans="1:25" ht="12" customHeight="1" x14ac:dyDescent="0.25">
      <c r="A13" s="100">
        <v>7</v>
      </c>
      <c r="B13" s="151" t="s">
        <v>20</v>
      </c>
      <c r="C13" s="1">
        <v>1</v>
      </c>
      <c r="D13" s="2"/>
      <c r="E13" s="3">
        <v>34</v>
      </c>
      <c r="F13" s="4"/>
      <c r="G13" s="2"/>
      <c r="H13" s="2"/>
      <c r="I13" s="3"/>
      <c r="J13" s="4"/>
      <c r="K13" s="1"/>
      <c r="L13" s="2"/>
      <c r="M13" s="3"/>
      <c r="N13" s="4"/>
      <c r="O13" s="5"/>
      <c r="P13" s="2"/>
      <c r="Q13" s="3"/>
      <c r="R13" s="4"/>
      <c r="S13" s="107">
        <f t="shared" ref="S13:S18" si="1">C13+G13+K13+O13</f>
        <v>1</v>
      </c>
      <c r="T13" s="113"/>
      <c r="U13" s="116">
        <f t="shared" ref="U13:U18" si="2">E13+I13+M13+Q13</f>
        <v>34</v>
      </c>
      <c r="V13" s="114"/>
      <c r="X13" s="169"/>
      <c r="Y13" s="169"/>
    </row>
    <row r="14" spans="1:25" ht="12" customHeight="1" x14ac:dyDescent="0.25">
      <c r="A14" s="100">
        <v>8</v>
      </c>
      <c r="B14" s="110" t="s">
        <v>30</v>
      </c>
      <c r="C14" s="1">
        <v>2</v>
      </c>
      <c r="D14" s="2"/>
      <c r="E14" s="3">
        <v>68</v>
      </c>
      <c r="F14" s="4"/>
      <c r="G14" s="112">
        <v>2</v>
      </c>
      <c r="H14" s="112"/>
      <c r="I14" s="113">
        <v>68</v>
      </c>
      <c r="J14" s="114"/>
      <c r="K14" s="111">
        <v>2</v>
      </c>
      <c r="L14" s="112"/>
      <c r="M14" s="113">
        <v>68</v>
      </c>
      <c r="N14" s="114"/>
      <c r="O14" s="115">
        <v>2</v>
      </c>
      <c r="P14" s="112"/>
      <c r="Q14" s="113">
        <v>64</v>
      </c>
      <c r="R14" s="114"/>
      <c r="S14" s="107">
        <f t="shared" si="1"/>
        <v>8</v>
      </c>
      <c r="T14" s="113"/>
      <c r="U14" s="113">
        <f t="shared" si="2"/>
        <v>268</v>
      </c>
      <c r="V14" s="114"/>
      <c r="X14" s="169"/>
      <c r="Y14" s="169"/>
    </row>
    <row r="15" spans="1:25" ht="12" customHeight="1" x14ac:dyDescent="0.25">
      <c r="A15" s="100">
        <v>9</v>
      </c>
      <c r="B15" s="30" t="s">
        <v>21</v>
      </c>
      <c r="C15" s="1">
        <v>3</v>
      </c>
      <c r="D15" s="2"/>
      <c r="E15" s="3">
        <v>102</v>
      </c>
      <c r="F15" s="4"/>
      <c r="G15" s="112"/>
      <c r="H15" s="112"/>
      <c r="I15" s="113"/>
      <c r="J15" s="114"/>
      <c r="K15" s="111"/>
      <c r="L15" s="112"/>
      <c r="M15" s="113"/>
      <c r="N15" s="114"/>
      <c r="O15" s="115"/>
      <c r="P15" s="112"/>
      <c r="Q15" s="113"/>
      <c r="R15" s="114"/>
      <c r="S15" s="107">
        <f t="shared" si="1"/>
        <v>3</v>
      </c>
      <c r="T15" s="123"/>
      <c r="U15" s="116">
        <f t="shared" si="2"/>
        <v>102</v>
      </c>
      <c r="V15" s="124"/>
      <c r="X15" s="169"/>
      <c r="Y15" s="169"/>
    </row>
    <row r="16" spans="1:25" ht="12" customHeight="1" x14ac:dyDescent="0.25">
      <c r="A16" s="100">
        <v>10</v>
      </c>
      <c r="B16" s="110" t="s">
        <v>22</v>
      </c>
      <c r="C16" s="111">
        <v>2</v>
      </c>
      <c r="D16" s="112"/>
      <c r="E16" s="113">
        <v>68</v>
      </c>
      <c r="F16" s="114"/>
      <c r="G16" s="112"/>
      <c r="H16" s="112"/>
      <c r="I16" s="113"/>
      <c r="J16" s="114"/>
      <c r="K16" s="111"/>
      <c r="L16" s="112"/>
      <c r="M16" s="113"/>
      <c r="N16" s="114"/>
      <c r="O16" s="115"/>
      <c r="P16" s="112"/>
      <c r="Q16" s="113"/>
      <c r="R16" s="114"/>
      <c r="S16" s="107">
        <f t="shared" si="1"/>
        <v>2</v>
      </c>
      <c r="T16" s="123"/>
      <c r="U16" s="113">
        <f t="shared" si="2"/>
        <v>68</v>
      </c>
      <c r="V16" s="124"/>
      <c r="X16" s="169"/>
      <c r="Y16" s="169"/>
    </row>
    <row r="17" spans="1:25" ht="12" customHeight="1" x14ac:dyDescent="0.25">
      <c r="A17" s="100">
        <v>11</v>
      </c>
      <c r="B17" s="110" t="s">
        <v>23</v>
      </c>
      <c r="C17" s="111">
        <v>2</v>
      </c>
      <c r="D17" s="112"/>
      <c r="E17" s="113">
        <v>68</v>
      </c>
      <c r="F17" s="114"/>
      <c r="G17" s="112"/>
      <c r="H17" s="112"/>
      <c r="I17" s="113"/>
      <c r="J17" s="114"/>
      <c r="K17" s="111"/>
      <c r="L17" s="112"/>
      <c r="M17" s="113"/>
      <c r="N17" s="114"/>
      <c r="O17" s="115"/>
      <c r="P17" s="112"/>
      <c r="Q17" s="113"/>
      <c r="R17" s="114"/>
      <c r="S17" s="107">
        <f t="shared" si="1"/>
        <v>2</v>
      </c>
      <c r="T17" s="123"/>
      <c r="U17" s="116">
        <f t="shared" si="2"/>
        <v>68</v>
      </c>
      <c r="V17" s="124"/>
      <c r="X17" s="169"/>
      <c r="Y17" s="169"/>
    </row>
    <row r="18" spans="1:25" ht="12" customHeight="1" x14ac:dyDescent="0.25">
      <c r="A18" s="100">
        <v>12</v>
      </c>
      <c r="B18" s="110" t="s">
        <v>24</v>
      </c>
      <c r="C18" s="111">
        <v>3</v>
      </c>
      <c r="D18" s="112"/>
      <c r="E18" s="113">
        <v>102</v>
      </c>
      <c r="F18" s="114"/>
      <c r="G18" s="112">
        <v>3</v>
      </c>
      <c r="H18" s="112"/>
      <c r="I18" s="113">
        <v>102</v>
      </c>
      <c r="J18" s="114"/>
      <c r="K18" s="111"/>
      <c r="L18" s="112"/>
      <c r="M18" s="113"/>
      <c r="N18" s="114"/>
      <c r="O18" s="115"/>
      <c r="P18" s="112"/>
      <c r="Q18" s="113"/>
      <c r="R18" s="114"/>
      <c r="S18" s="107">
        <f t="shared" si="1"/>
        <v>6</v>
      </c>
      <c r="T18" s="123"/>
      <c r="U18" s="113">
        <f t="shared" si="2"/>
        <v>204</v>
      </c>
      <c r="V18" s="124"/>
      <c r="X18" s="169"/>
      <c r="Y18" s="169"/>
    </row>
    <row r="19" spans="1:25" ht="12" customHeight="1" x14ac:dyDescent="0.25">
      <c r="A19" s="100">
        <v>13</v>
      </c>
      <c r="B19" s="110" t="s">
        <v>25</v>
      </c>
      <c r="C19" s="111"/>
      <c r="D19" s="112">
        <v>2</v>
      </c>
      <c r="E19" s="113"/>
      <c r="F19" s="114">
        <v>68</v>
      </c>
      <c r="G19" s="112"/>
      <c r="H19" s="112"/>
      <c r="I19" s="113"/>
      <c r="J19" s="114"/>
      <c r="K19" s="111"/>
      <c r="L19" s="112"/>
      <c r="M19" s="113"/>
      <c r="N19" s="114"/>
      <c r="O19" s="115"/>
      <c r="P19" s="112"/>
      <c r="Q19" s="113"/>
      <c r="R19" s="114"/>
      <c r="S19" s="125"/>
      <c r="T19" s="123">
        <f t="shared" ref="T19" si="3">D19+H19+L19+P19</f>
        <v>2</v>
      </c>
      <c r="U19" s="116"/>
      <c r="V19" s="124">
        <f t="shared" ref="V19" si="4">F19+J19+N19+R19</f>
        <v>68</v>
      </c>
      <c r="X19" s="169"/>
      <c r="Y19" s="169"/>
    </row>
    <row r="20" spans="1:25" ht="12" customHeight="1" x14ac:dyDescent="0.25">
      <c r="A20" s="100">
        <v>14</v>
      </c>
      <c r="B20" s="23" t="s">
        <v>32</v>
      </c>
      <c r="C20" s="1">
        <v>1</v>
      </c>
      <c r="D20" s="2"/>
      <c r="E20" s="3">
        <f>IF(C20&gt;0,C20*34, " ")</f>
        <v>34</v>
      </c>
      <c r="F20" s="4"/>
      <c r="G20" s="2">
        <v>1</v>
      </c>
      <c r="H20" s="2"/>
      <c r="I20" s="3">
        <f>IF(G20&gt;0,G20*34, " ")</f>
        <v>34</v>
      </c>
      <c r="J20" s="4"/>
      <c r="K20" s="1">
        <v>1</v>
      </c>
      <c r="L20" s="2"/>
      <c r="M20" s="3">
        <f>IF(K20&gt;0,K20*34, " ")</f>
        <v>34</v>
      </c>
      <c r="N20" s="4"/>
      <c r="O20" s="5">
        <v>1</v>
      </c>
      <c r="P20" s="2"/>
      <c r="Q20" s="3">
        <f>IF(O20&gt;0,O20*32, " ")</f>
        <v>32</v>
      </c>
      <c r="R20" s="4"/>
      <c r="S20" s="56">
        <f>C20+G20+K20+O20</f>
        <v>4</v>
      </c>
      <c r="T20" s="3"/>
      <c r="U20" s="3">
        <f>IF(S20&lt;&gt;" ", (IF(E20&lt;&gt;" ", E20, 0)+IF(I20&lt;&gt;" ", I20, 0)+IF(M20&lt;&gt;" ", M20, 0)+IF(Q20&lt;&gt;" ", Q20, 0)), " ")</f>
        <v>134</v>
      </c>
      <c r="V20" s="4"/>
      <c r="X20" s="169"/>
      <c r="Y20" s="169"/>
    </row>
    <row r="21" spans="1:25" ht="12" customHeight="1" x14ac:dyDescent="0.25">
      <c r="A21" s="100">
        <v>15</v>
      </c>
      <c r="B21" s="110" t="s">
        <v>33</v>
      </c>
      <c r="C21" s="1">
        <v>1</v>
      </c>
      <c r="D21" s="2"/>
      <c r="E21" s="3">
        <f>IF(C21&gt;0,C21*34, " ")</f>
        <v>34</v>
      </c>
      <c r="F21" s="4"/>
      <c r="G21" s="2">
        <v>1</v>
      </c>
      <c r="H21" s="2"/>
      <c r="I21" s="3">
        <f>IF(G21&gt;0,G21*34, " ")</f>
        <v>34</v>
      </c>
      <c r="J21" s="4"/>
      <c r="K21" s="1"/>
      <c r="L21" s="2"/>
      <c r="M21" s="3" t="str">
        <f>IF(K21&gt;0,K21*34, " ")</f>
        <v xml:space="preserve"> </v>
      </c>
      <c r="N21" s="4"/>
      <c r="O21" s="5"/>
      <c r="P21" s="2"/>
      <c r="Q21" s="3" t="str">
        <f>IF(O21&gt;0,O21*32, " ")</f>
        <v xml:space="preserve"> </v>
      </c>
      <c r="R21" s="4"/>
      <c r="S21" s="27">
        <f>C21+G21+K21+O21</f>
        <v>2</v>
      </c>
      <c r="T21" s="28"/>
      <c r="U21" s="3">
        <f>IF(S21&lt;&gt;" ", (IF(E21&lt;&gt;" ", E21, 0)+IF(I21&lt;&gt;" ", I21, 0)+IF(M21&lt;&gt;" ", M21, 0)+IF(Q21&lt;&gt;" ", Q21, 0)), " ")</f>
        <v>68</v>
      </c>
      <c r="V21" s="29"/>
      <c r="X21" s="169"/>
      <c r="Y21" s="169"/>
    </row>
    <row r="22" spans="1:25" ht="12" customHeight="1" thickBot="1" x14ac:dyDescent="0.3">
      <c r="A22" s="100">
        <v>16</v>
      </c>
      <c r="B22" s="30" t="s">
        <v>34</v>
      </c>
      <c r="C22" s="1"/>
      <c r="D22" s="2"/>
      <c r="E22" s="3" t="str">
        <f>IF(C22&gt;0,C22*34, " ")</f>
        <v xml:space="preserve"> </v>
      </c>
      <c r="F22" s="4"/>
      <c r="G22" s="2"/>
      <c r="H22" s="2"/>
      <c r="I22" s="3"/>
      <c r="J22" s="4"/>
      <c r="K22" s="1">
        <v>1</v>
      </c>
      <c r="L22" s="2"/>
      <c r="M22" s="3">
        <f>IF(K22&gt;0,K22*34, " ")</f>
        <v>34</v>
      </c>
      <c r="N22" s="4"/>
      <c r="O22" s="5">
        <v>1</v>
      </c>
      <c r="P22" s="2"/>
      <c r="Q22" s="3">
        <f>IF(O22&gt;0,O22*32, " ")</f>
        <v>32</v>
      </c>
      <c r="R22" s="4"/>
      <c r="S22" s="31">
        <f>C22+G22+K22+O22</f>
        <v>2</v>
      </c>
      <c r="T22" s="32">
        <f>D22+H22+L22+P22</f>
        <v>0</v>
      </c>
      <c r="U22" s="32">
        <f>IF(S22&lt;&gt;" ", (IF(E22&lt;&gt;" ", E22, 0)+IF(I22&lt;&gt;" ", I22, 0)+IF(M22&lt;&gt;" ", M22, 0)+IF(Q22&lt;&gt;" ", Q22, 0)), " ")</f>
        <v>66</v>
      </c>
      <c r="V22" s="33">
        <f>IF(T22&lt;&gt;" ", (IF(F22&lt;&gt;" ", F22, 0)+IF(J22&lt;&gt;" ", J22, 0)+IF(N22&lt;&gt;" ", N22, 0)+IF(R22&lt;&gt;" ", R22, 0)), " ")</f>
        <v>0</v>
      </c>
      <c r="X22" s="169"/>
      <c r="Y22" s="169"/>
    </row>
    <row r="23" spans="1:25" ht="12" customHeight="1" thickBot="1" x14ac:dyDescent="0.3">
      <c r="A23" s="388" t="s">
        <v>11</v>
      </c>
      <c r="B23" s="389"/>
      <c r="C23" s="126" t="s">
        <v>9</v>
      </c>
      <c r="D23" s="127" t="s">
        <v>10</v>
      </c>
      <c r="E23" s="127" t="s">
        <v>9</v>
      </c>
      <c r="F23" s="128" t="s">
        <v>10</v>
      </c>
      <c r="G23" s="129" t="s">
        <v>9</v>
      </c>
      <c r="H23" s="127" t="s">
        <v>10</v>
      </c>
      <c r="I23" s="127" t="s">
        <v>9</v>
      </c>
      <c r="J23" s="130" t="s">
        <v>10</v>
      </c>
      <c r="K23" s="126" t="s">
        <v>9</v>
      </c>
      <c r="L23" s="127" t="s">
        <v>10</v>
      </c>
      <c r="M23" s="127" t="s">
        <v>9</v>
      </c>
      <c r="N23" s="128" t="s">
        <v>10</v>
      </c>
      <c r="O23" s="129" t="s">
        <v>9</v>
      </c>
      <c r="P23" s="127" t="s">
        <v>10</v>
      </c>
      <c r="Q23" s="127" t="s">
        <v>9</v>
      </c>
      <c r="R23" s="128" t="s">
        <v>10</v>
      </c>
      <c r="S23" s="129" t="s">
        <v>9</v>
      </c>
      <c r="T23" s="127" t="s">
        <v>10</v>
      </c>
      <c r="U23" s="127" t="s">
        <v>9</v>
      </c>
      <c r="V23" s="128" t="s">
        <v>10</v>
      </c>
    </row>
    <row r="24" spans="1:25" ht="12" customHeight="1" x14ac:dyDescent="0.25">
      <c r="A24" s="131">
        <v>1</v>
      </c>
      <c r="B24" s="30" t="s">
        <v>52</v>
      </c>
      <c r="C24" s="132">
        <v>2</v>
      </c>
      <c r="D24" s="133"/>
      <c r="E24" s="133">
        <v>68</v>
      </c>
      <c r="F24" s="134"/>
      <c r="G24" s="132">
        <v>2</v>
      </c>
      <c r="H24" s="133"/>
      <c r="I24" s="133">
        <v>68</v>
      </c>
      <c r="J24" s="134"/>
      <c r="K24" s="132">
        <v>2</v>
      </c>
      <c r="L24" s="133"/>
      <c r="M24" s="133">
        <v>68</v>
      </c>
      <c r="N24" s="134"/>
      <c r="O24" s="132">
        <v>2</v>
      </c>
      <c r="P24" s="133"/>
      <c r="Q24" s="133">
        <v>64</v>
      </c>
      <c r="R24" s="134"/>
      <c r="S24" s="152">
        <f t="shared" ref="S24" si="5">C24+G24+K24+O24</f>
        <v>8</v>
      </c>
      <c r="T24" s="153"/>
      <c r="U24" s="153">
        <f t="shared" ref="U24" si="6">E24+I24+M24+Q24</f>
        <v>268</v>
      </c>
      <c r="V24" s="154"/>
    </row>
    <row r="25" spans="1:25" ht="12" customHeight="1" x14ac:dyDescent="0.25">
      <c r="A25" s="135">
        <v>2</v>
      </c>
      <c r="B25" s="138" t="s">
        <v>53</v>
      </c>
      <c r="C25" s="136"/>
      <c r="D25" s="137">
        <v>3</v>
      </c>
      <c r="E25" s="3"/>
      <c r="F25" s="4">
        <v>102</v>
      </c>
      <c r="G25" s="137"/>
      <c r="H25" s="137">
        <v>3</v>
      </c>
      <c r="I25" s="3"/>
      <c r="J25" s="4">
        <v>102</v>
      </c>
      <c r="K25" s="136"/>
      <c r="L25" s="137">
        <v>3</v>
      </c>
      <c r="M25" s="3"/>
      <c r="N25" s="4">
        <v>102</v>
      </c>
      <c r="O25" s="137"/>
      <c r="P25" s="137">
        <v>3</v>
      </c>
      <c r="Q25" s="3"/>
      <c r="R25" s="4">
        <v>96</v>
      </c>
      <c r="S25" s="155"/>
      <c r="T25" s="156">
        <f t="shared" ref="T25:T35" si="7">D25+H25+L25+P25</f>
        <v>12</v>
      </c>
      <c r="U25" s="156"/>
      <c r="V25" s="157">
        <f t="shared" ref="V25:V35" si="8">F25+J25+N25+R25</f>
        <v>402</v>
      </c>
    </row>
    <row r="26" spans="1:25" ht="12" customHeight="1" x14ac:dyDescent="0.25">
      <c r="A26" s="135">
        <v>3</v>
      </c>
      <c r="B26" s="30" t="s">
        <v>26</v>
      </c>
      <c r="C26" s="136"/>
      <c r="D26" s="137">
        <v>2</v>
      </c>
      <c r="E26" s="3"/>
      <c r="F26" s="4">
        <v>68</v>
      </c>
      <c r="G26" s="137"/>
      <c r="H26" s="137"/>
      <c r="I26" s="3"/>
      <c r="J26" s="4"/>
      <c r="K26" s="136"/>
      <c r="L26" s="137"/>
      <c r="M26" s="3"/>
      <c r="N26" s="4"/>
      <c r="O26" s="137"/>
      <c r="P26" s="137"/>
      <c r="Q26" s="3"/>
      <c r="R26" s="4"/>
      <c r="S26" s="155"/>
      <c r="T26" s="156">
        <f t="shared" si="7"/>
        <v>2</v>
      </c>
      <c r="U26" s="156"/>
      <c r="V26" s="157">
        <f t="shared" si="8"/>
        <v>68</v>
      </c>
    </row>
    <row r="27" spans="1:25" ht="12" customHeight="1" x14ac:dyDescent="0.25">
      <c r="A27" s="135">
        <v>4</v>
      </c>
      <c r="B27" s="151" t="s">
        <v>54</v>
      </c>
      <c r="C27" s="136"/>
      <c r="D27" s="137">
        <v>2</v>
      </c>
      <c r="E27" s="3"/>
      <c r="F27" s="4">
        <v>68</v>
      </c>
      <c r="G27" s="137"/>
      <c r="H27" s="137"/>
      <c r="I27" s="3"/>
      <c r="J27" s="4"/>
      <c r="K27" s="136"/>
      <c r="L27" s="158"/>
      <c r="M27" s="3"/>
      <c r="N27" s="159"/>
      <c r="O27" s="137"/>
      <c r="P27" s="137"/>
      <c r="Q27" s="3"/>
      <c r="R27" s="4"/>
      <c r="S27" s="155"/>
      <c r="T27" s="156">
        <f t="shared" si="7"/>
        <v>2</v>
      </c>
      <c r="U27" s="156"/>
      <c r="V27" s="157">
        <f t="shared" si="8"/>
        <v>68</v>
      </c>
    </row>
    <row r="28" spans="1:25" ht="12" customHeight="1" x14ac:dyDescent="0.25">
      <c r="A28" s="135">
        <v>5</v>
      </c>
      <c r="B28" s="30" t="s">
        <v>55</v>
      </c>
      <c r="C28" s="136"/>
      <c r="D28" s="137"/>
      <c r="E28" s="3"/>
      <c r="F28" s="4"/>
      <c r="G28" s="137"/>
      <c r="H28" s="137">
        <v>2</v>
      </c>
      <c r="I28" s="3"/>
      <c r="J28" s="4">
        <v>68</v>
      </c>
      <c r="K28" s="136"/>
      <c r="L28" s="137"/>
      <c r="M28" s="3"/>
      <c r="N28" s="4"/>
      <c r="O28" s="137"/>
      <c r="P28" s="137"/>
      <c r="Q28" s="3"/>
      <c r="R28" s="4"/>
      <c r="S28" s="155"/>
      <c r="T28" s="156">
        <f t="shared" si="7"/>
        <v>2</v>
      </c>
      <c r="U28" s="156"/>
      <c r="V28" s="157">
        <f t="shared" si="8"/>
        <v>68</v>
      </c>
    </row>
    <row r="29" spans="1:25" ht="12" customHeight="1" x14ac:dyDescent="0.25">
      <c r="A29" s="135">
        <v>6</v>
      </c>
      <c r="B29" s="30" t="s">
        <v>56</v>
      </c>
      <c r="C29" s="136"/>
      <c r="D29" s="137"/>
      <c r="E29" s="3"/>
      <c r="F29" s="4"/>
      <c r="G29" s="137">
        <v>1</v>
      </c>
      <c r="H29" s="137"/>
      <c r="I29" s="3">
        <v>34</v>
      </c>
      <c r="J29" s="4"/>
      <c r="K29" s="136"/>
      <c r="L29" s="137"/>
      <c r="M29" s="3"/>
      <c r="N29" s="4"/>
      <c r="O29" s="137"/>
      <c r="P29" s="137"/>
      <c r="Q29" s="3"/>
      <c r="R29" s="4"/>
      <c r="S29" s="155">
        <v>1</v>
      </c>
      <c r="T29" s="156"/>
      <c r="U29" s="156">
        <v>34</v>
      </c>
      <c r="V29" s="157"/>
    </row>
    <row r="30" spans="1:25" ht="12" customHeight="1" x14ac:dyDescent="0.25">
      <c r="A30" s="135">
        <v>7</v>
      </c>
      <c r="B30" s="151" t="s">
        <v>57</v>
      </c>
      <c r="C30" s="136"/>
      <c r="D30" s="137"/>
      <c r="E30" s="3"/>
      <c r="F30" s="4"/>
      <c r="G30" s="137">
        <v>1</v>
      </c>
      <c r="H30" s="137"/>
      <c r="I30" s="3">
        <v>34</v>
      </c>
      <c r="J30" s="4"/>
      <c r="K30" s="136"/>
      <c r="L30" s="158"/>
      <c r="M30" s="3"/>
      <c r="N30" s="159"/>
      <c r="O30" s="137"/>
      <c r="P30" s="137"/>
      <c r="Q30" s="3"/>
      <c r="R30" s="4"/>
      <c r="S30" s="155">
        <v>1</v>
      </c>
      <c r="T30" s="156"/>
      <c r="U30" s="156">
        <v>34</v>
      </c>
      <c r="V30" s="157"/>
    </row>
    <row r="31" spans="1:25" ht="12" customHeight="1" x14ac:dyDescent="0.25">
      <c r="A31" s="135">
        <v>8</v>
      </c>
      <c r="B31" s="30" t="s">
        <v>58</v>
      </c>
      <c r="C31" s="160"/>
      <c r="D31" s="137"/>
      <c r="E31" s="161"/>
      <c r="F31" s="4"/>
      <c r="G31" s="137">
        <v>1</v>
      </c>
      <c r="H31" s="137"/>
      <c r="I31" s="3">
        <v>34</v>
      </c>
      <c r="J31" s="4"/>
      <c r="K31" s="136">
        <v>1</v>
      </c>
      <c r="L31" s="137"/>
      <c r="M31" s="3">
        <v>34</v>
      </c>
      <c r="N31" s="4"/>
      <c r="O31" s="137"/>
      <c r="P31" s="137"/>
      <c r="Q31" s="3"/>
      <c r="R31" s="4"/>
      <c r="S31" s="155">
        <v>2</v>
      </c>
      <c r="T31" s="156"/>
      <c r="U31" s="156">
        <v>68</v>
      </c>
      <c r="V31" s="157"/>
    </row>
    <row r="32" spans="1:25" ht="12" customHeight="1" x14ac:dyDescent="0.25">
      <c r="A32" s="135">
        <v>9</v>
      </c>
      <c r="B32" s="30" t="s">
        <v>104</v>
      </c>
      <c r="C32" s="136"/>
      <c r="D32" s="137"/>
      <c r="E32" s="3"/>
      <c r="F32" s="4"/>
      <c r="G32" s="137"/>
      <c r="H32" s="137">
        <v>3</v>
      </c>
      <c r="I32" s="3"/>
      <c r="J32" s="4">
        <v>102</v>
      </c>
      <c r="K32" s="136"/>
      <c r="L32" s="137">
        <v>3</v>
      </c>
      <c r="M32" s="3"/>
      <c r="N32" s="4">
        <v>102</v>
      </c>
      <c r="O32" s="137"/>
      <c r="P32" s="137">
        <v>3</v>
      </c>
      <c r="Q32" s="3"/>
      <c r="R32" s="4">
        <v>96</v>
      </c>
      <c r="S32" s="27"/>
      <c r="T32" s="3">
        <f t="shared" si="7"/>
        <v>9</v>
      </c>
      <c r="U32" s="3"/>
      <c r="V32" s="4">
        <f t="shared" si="8"/>
        <v>300</v>
      </c>
    </row>
    <row r="33" spans="1:22" ht="12" customHeight="1" x14ac:dyDescent="0.25">
      <c r="A33" s="135">
        <v>10</v>
      </c>
      <c r="B33" s="151" t="s">
        <v>59</v>
      </c>
      <c r="C33" s="136"/>
      <c r="D33" s="137"/>
      <c r="E33" s="3"/>
      <c r="F33" s="4"/>
      <c r="G33" s="137"/>
      <c r="H33" s="137">
        <v>3</v>
      </c>
      <c r="I33" s="3"/>
      <c r="J33" s="4">
        <v>102</v>
      </c>
      <c r="K33" s="136"/>
      <c r="L33" s="137">
        <v>4</v>
      </c>
      <c r="M33" s="3"/>
      <c r="N33" s="4">
        <v>136</v>
      </c>
      <c r="O33" s="137"/>
      <c r="P33" s="137">
        <v>3</v>
      </c>
      <c r="Q33" s="3"/>
      <c r="R33" s="4">
        <v>96</v>
      </c>
      <c r="S33" s="27"/>
      <c r="T33" s="3">
        <f t="shared" si="7"/>
        <v>10</v>
      </c>
      <c r="U33" s="3"/>
      <c r="V33" s="4">
        <f t="shared" si="8"/>
        <v>334</v>
      </c>
    </row>
    <row r="34" spans="1:22" ht="12" customHeight="1" x14ac:dyDescent="0.25">
      <c r="A34" s="135">
        <v>11</v>
      </c>
      <c r="B34" s="30" t="s">
        <v>60</v>
      </c>
      <c r="C34" s="136"/>
      <c r="D34" s="137"/>
      <c r="E34" s="3"/>
      <c r="F34" s="4"/>
      <c r="G34" s="137"/>
      <c r="H34" s="137">
        <v>3</v>
      </c>
      <c r="I34" s="3"/>
      <c r="J34" s="4">
        <v>102</v>
      </c>
      <c r="K34" s="136"/>
      <c r="L34" s="137">
        <v>2</v>
      </c>
      <c r="M34" s="3"/>
      <c r="N34" s="4">
        <v>68</v>
      </c>
      <c r="O34" s="137"/>
      <c r="P34" s="137">
        <v>2</v>
      </c>
      <c r="Q34" s="3"/>
      <c r="R34" s="4">
        <v>64</v>
      </c>
      <c r="S34" s="27"/>
      <c r="T34" s="3">
        <f t="shared" si="7"/>
        <v>7</v>
      </c>
      <c r="U34" s="3"/>
      <c r="V34" s="4">
        <f t="shared" si="8"/>
        <v>234</v>
      </c>
    </row>
    <row r="35" spans="1:22" ht="12" customHeight="1" x14ac:dyDescent="0.25">
      <c r="A35" s="135">
        <v>12</v>
      </c>
      <c r="B35" s="30" t="s">
        <v>49</v>
      </c>
      <c r="C35" s="136"/>
      <c r="D35" s="137"/>
      <c r="E35" s="3"/>
      <c r="F35" s="4"/>
      <c r="G35" s="137"/>
      <c r="H35" s="137">
        <v>2</v>
      </c>
      <c r="I35" s="3"/>
      <c r="J35" s="4">
        <v>68</v>
      </c>
      <c r="K35" s="136"/>
      <c r="L35" s="137"/>
      <c r="M35" s="3"/>
      <c r="N35" s="4"/>
      <c r="O35" s="137"/>
      <c r="P35" s="137"/>
      <c r="Q35" s="3"/>
      <c r="R35" s="4"/>
      <c r="S35" s="27"/>
      <c r="T35" s="3">
        <f t="shared" si="7"/>
        <v>2</v>
      </c>
      <c r="U35" s="3"/>
      <c r="V35" s="4">
        <f t="shared" si="8"/>
        <v>68</v>
      </c>
    </row>
    <row r="36" spans="1:22" ht="12" customHeight="1" x14ac:dyDescent="0.25">
      <c r="A36" s="135">
        <v>13</v>
      </c>
      <c r="B36" s="162" t="s">
        <v>46</v>
      </c>
      <c r="C36" s="136"/>
      <c r="D36" s="137"/>
      <c r="E36" s="3"/>
      <c r="F36" s="4"/>
      <c r="G36" s="139"/>
      <c r="H36" s="137"/>
      <c r="I36" s="3"/>
      <c r="J36" s="70"/>
      <c r="K36" s="160"/>
      <c r="L36" s="137">
        <v>3</v>
      </c>
      <c r="M36" s="161"/>
      <c r="N36" s="4">
        <v>102</v>
      </c>
      <c r="O36" s="139"/>
      <c r="P36" s="137"/>
      <c r="Q36" s="3"/>
      <c r="R36" s="4"/>
      <c r="S36" s="27"/>
      <c r="T36" s="3">
        <v>3</v>
      </c>
      <c r="U36" s="3"/>
      <c r="V36" s="4">
        <v>102</v>
      </c>
    </row>
    <row r="37" spans="1:22" ht="12" customHeight="1" x14ac:dyDescent="0.25">
      <c r="A37" s="135">
        <v>14</v>
      </c>
      <c r="B37" s="163" t="s">
        <v>107</v>
      </c>
      <c r="C37" s="136"/>
      <c r="D37" s="137"/>
      <c r="E37" s="3"/>
      <c r="F37" s="4"/>
      <c r="G37" s="139"/>
      <c r="H37" s="137"/>
      <c r="I37" s="3"/>
      <c r="J37" s="70"/>
      <c r="K37" s="160"/>
      <c r="L37" s="137"/>
      <c r="M37" s="161"/>
      <c r="N37" s="4"/>
      <c r="O37" s="139">
        <v>2</v>
      </c>
      <c r="P37" s="137"/>
      <c r="Q37" s="133">
        <v>64</v>
      </c>
      <c r="R37" s="4"/>
      <c r="S37" s="27">
        <v>2</v>
      </c>
      <c r="T37" s="3"/>
      <c r="U37" s="3">
        <v>64</v>
      </c>
      <c r="V37" s="4"/>
    </row>
    <row r="38" spans="1:22" ht="12" customHeight="1" x14ac:dyDescent="0.25">
      <c r="A38" s="135">
        <v>15</v>
      </c>
      <c r="B38" s="163" t="s">
        <v>61</v>
      </c>
      <c r="C38" s="136"/>
      <c r="D38" s="137"/>
      <c r="E38" s="3"/>
      <c r="F38" s="4"/>
      <c r="G38" s="139"/>
      <c r="H38" s="137"/>
      <c r="I38" s="3"/>
      <c r="J38" s="70"/>
      <c r="K38" s="136"/>
      <c r="L38" s="137"/>
      <c r="M38" s="3"/>
      <c r="N38" s="4"/>
      <c r="O38" s="164"/>
      <c r="P38" s="137">
        <v>2</v>
      </c>
      <c r="Q38" s="161"/>
      <c r="R38" s="4">
        <v>64</v>
      </c>
      <c r="S38" s="27"/>
      <c r="T38" s="3">
        <v>2</v>
      </c>
      <c r="U38" s="3"/>
      <c r="V38" s="4">
        <v>64</v>
      </c>
    </row>
    <row r="39" spans="1:22" ht="12" customHeight="1" x14ac:dyDescent="0.25">
      <c r="A39" s="135">
        <v>16</v>
      </c>
      <c r="B39" s="162" t="s">
        <v>62</v>
      </c>
      <c r="C39" s="136"/>
      <c r="D39" s="137"/>
      <c r="E39" s="3"/>
      <c r="F39" s="4"/>
      <c r="G39" s="139"/>
      <c r="H39" s="137"/>
      <c r="I39" s="3"/>
      <c r="J39" s="70"/>
      <c r="K39" s="136"/>
      <c r="L39" s="137">
        <v>4</v>
      </c>
      <c r="M39" s="3"/>
      <c r="N39" s="4">
        <v>136</v>
      </c>
      <c r="O39" s="139"/>
      <c r="P39" s="137">
        <v>3</v>
      </c>
      <c r="Q39" s="3"/>
      <c r="R39" s="4">
        <v>96</v>
      </c>
      <c r="S39" s="56"/>
      <c r="T39" s="3">
        <v>7</v>
      </c>
      <c r="U39" s="3"/>
      <c r="V39" s="4">
        <v>232</v>
      </c>
    </row>
    <row r="40" spans="1:22" ht="12" customHeight="1" x14ac:dyDescent="0.25">
      <c r="A40" s="135"/>
      <c r="B40" s="140" t="s">
        <v>37</v>
      </c>
      <c r="C40" s="136"/>
      <c r="D40" s="137"/>
      <c r="E40" s="3"/>
      <c r="F40" s="4"/>
      <c r="G40" s="139"/>
      <c r="H40" s="137"/>
      <c r="I40" s="3"/>
      <c r="J40" s="70"/>
      <c r="K40" s="136"/>
      <c r="L40" s="137"/>
      <c r="M40" s="3"/>
      <c r="N40" s="4"/>
      <c r="O40" s="139"/>
      <c r="P40" s="137"/>
      <c r="Q40" s="3"/>
      <c r="R40" s="70"/>
      <c r="S40" s="165"/>
      <c r="T40" s="3"/>
      <c r="U40" s="3"/>
      <c r="V40" s="4"/>
    </row>
    <row r="41" spans="1:22" ht="12" customHeight="1" thickBot="1" x14ac:dyDescent="0.3">
      <c r="A41" s="141"/>
      <c r="B41" s="142" t="s">
        <v>69</v>
      </c>
      <c r="C41" s="143"/>
      <c r="D41" s="144"/>
      <c r="E41" s="32"/>
      <c r="F41" s="33"/>
      <c r="G41" s="166"/>
      <c r="H41" s="144"/>
      <c r="I41" s="32"/>
      <c r="J41" s="79"/>
      <c r="K41" s="143"/>
      <c r="L41" s="144"/>
      <c r="M41" s="32"/>
      <c r="N41" s="33"/>
      <c r="O41" s="166"/>
      <c r="P41" s="144"/>
      <c r="Q41" s="32"/>
      <c r="R41" s="79"/>
      <c r="S41" s="145"/>
      <c r="T41" s="32"/>
      <c r="U41" s="32"/>
      <c r="V41" s="33"/>
    </row>
    <row r="42" spans="1:22" ht="12" customHeight="1" thickBot="1" x14ac:dyDescent="0.3">
      <c r="A42" s="408" t="s">
        <v>12</v>
      </c>
      <c r="B42" s="409"/>
      <c r="C42" s="82">
        <f>SUM(C7:C20)</f>
        <v>21</v>
      </c>
      <c r="D42" s="83">
        <f>SUM(D7:D22)</f>
        <v>2</v>
      </c>
      <c r="E42" s="82">
        <f>SUM(E7:E20)</f>
        <v>714</v>
      </c>
      <c r="F42" s="83">
        <f>SUM(F7:F22)</f>
        <v>68</v>
      </c>
      <c r="G42" s="82">
        <f>SUM(G7:G20)</f>
        <v>11</v>
      </c>
      <c r="H42" s="83">
        <f>SUM(H7:H22)</f>
        <v>0</v>
      </c>
      <c r="I42" s="82">
        <f>SUM(I7:I20)</f>
        <v>374</v>
      </c>
      <c r="J42" s="83">
        <f>SUM(J7:J22)</f>
        <v>0</v>
      </c>
      <c r="K42" s="82">
        <f>SUM(K7:K20)</f>
        <v>10</v>
      </c>
      <c r="L42" s="83">
        <f>SUM(L7:L22)</f>
        <v>0</v>
      </c>
      <c r="M42" s="82">
        <f>SUM(M7:M20)</f>
        <v>340</v>
      </c>
      <c r="N42" s="83">
        <f>SUM(N7:N22)</f>
        <v>0</v>
      </c>
      <c r="O42" s="82">
        <f>SUM(O7:O20)</f>
        <v>12</v>
      </c>
      <c r="P42" s="83">
        <f>SUM(P7:P22)</f>
        <v>0</v>
      </c>
      <c r="Q42" s="82">
        <f>SUM(Q7:Q21)</f>
        <v>384</v>
      </c>
      <c r="R42" s="83">
        <f>SUM(R7:R22)</f>
        <v>0</v>
      </c>
      <c r="S42" s="82">
        <f>SUM(S7:S20)</f>
        <v>54</v>
      </c>
      <c r="T42" s="83">
        <f>SUM(T7:T22)</f>
        <v>2</v>
      </c>
      <c r="U42" s="82">
        <f>SUM(U7:U20)</f>
        <v>1812</v>
      </c>
      <c r="V42" s="84">
        <f>SUM(V7:V22)</f>
        <v>68</v>
      </c>
    </row>
    <row r="43" spans="1:22" ht="12" customHeight="1" thickBot="1" x14ac:dyDescent="0.3">
      <c r="A43" s="420" t="s">
        <v>13</v>
      </c>
      <c r="B43" s="421"/>
      <c r="C43" s="146">
        <f t="shared" ref="C43:V43" si="9">SUM(C24:C39)</f>
        <v>2</v>
      </c>
      <c r="D43" s="146">
        <f t="shared" si="9"/>
        <v>7</v>
      </c>
      <c r="E43" s="146">
        <f t="shared" si="9"/>
        <v>68</v>
      </c>
      <c r="F43" s="146">
        <f t="shared" si="9"/>
        <v>238</v>
      </c>
      <c r="G43" s="146">
        <f t="shared" si="9"/>
        <v>5</v>
      </c>
      <c r="H43" s="146">
        <f t="shared" si="9"/>
        <v>16</v>
      </c>
      <c r="I43" s="146">
        <f t="shared" si="9"/>
        <v>170</v>
      </c>
      <c r="J43" s="146">
        <f t="shared" si="9"/>
        <v>544</v>
      </c>
      <c r="K43" s="146">
        <f t="shared" si="9"/>
        <v>3</v>
      </c>
      <c r="L43" s="146">
        <f t="shared" si="9"/>
        <v>19</v>
      </c>
      <c r="M43" s="146">
        <f t="shared" si="9"/>
        <v>102</v>
      </c>
      <c r="N43" s="146">
        <f t="shared" si="9"/>
        <v>646</v>
      </c>
      <c r="O43" s="146">
        <f t="shared" si="9"/>
        <v>4</v>
      </c>
      <c r="P43" s="146">
        <f t="shared" si="9"/>
        <v>16</v>
      </c>
      <c r="Q43" s="146">
        <f t="shared" si="9"/>
        <v>128</v>
      </c>
      <c r="R43" s="146">
        <f t="shared" si="9"/>
        <v>512</v>
      </c>
      <c r="S43" s="146">
        <f t="shared" si="9"/>
        <v>14</v>
      </c>
      <c r="T43" s="146">
        <f t="shared" si="9"/>
        <v>58</v>
      </c>
      <c r="U43" s="146">
        <f t="shared" si="9"/>
        <v>468</v>
      </c>
      <c r="V43" s="147">
        <f t="shared" si="9"/>
        <v>1940</v>
      </c>
    </row>
    <row r="44" spans="1:22" ht="12" customHeight="1" thickTop="1" thickBot="1" x14ac:dyDescent="0.3">
      <c r="A44" s="414" t="s">
        <v>14</v>
      </c>
      <c r="B44" s="415"/>
      <c r="C44" s="148">
        <f t="shared" ref="C44:V44" si="10">C42+C43</f>
        <v>23</v>
      </c>
      <c r="D44" s="148">
        <f t="shared" si="10"/>
        <v>9</v>
      </c>
      <c r="E44" s="148">
        <f t="shared" si="10"/>
        <v>782</v>
      </c>
      <c r="F44" s="148">
        <f t="shared" si="10"/>
        <v>306</v>
      </c>
      <c r="G44" s="148">
        <f t="shared" si="10"/>
        <v>16</v>
      </c>
      <c r="H44" s="148">
        <f t="shared" si="10"/>
        <v>16</v>
      </c>
      <c r="I44" s="148">
        <f t="shared" si="10"/>
        <v>544</v>
      </c>
      <c r="J44" s="148">
        <f t="shared" si="10"/>
        <v>544</v>
      </c>
      <c r="K44" s="148">
        <f t="shared" si="10"/>
        <v>13</v>
      </c>
      <c r="L44" s="148">
        <f t="shared" si="10"/>
        <v>19</v>
      </c>
      <c r="M44" s="148">
        <f t="shared" si="10"/>
        <v>442</v>
      </c>
      <c r="N44" s="148">
        <f t="shared" si="10"/>
        <v>646</v>
      </c>
      <c r="O44" s="148">
        <f t="shared" si="10"/>
        <v>16</v>
      </c>
      <c r="P44" s="148">
        <f t="shared" si="10"/>
        <v>16</v>
      </c>
      <c r="Q44" s="148">
        <f t="shared" si="10"/>
        <v>512</v>
      </c>
      <c r="R44" s="148">
        <f t="shared" si="10"/>
        <v>512</v>
      </c>
      <c r="S44" s="148">
        <f t="shared" si="10"/>
        <v>68</v>
      </c>
      <c r="T44" s="148">
        <f t="shared" si="10"/>
        <v>60</v>
      </c>
      <c r="U44" s="148">
        <f t="shared" si="10"/>
        <v>2280</v>
      </c>
      <c r="V44" s="149">
        <f t="shared" si="10"/>
        <v>2008</v>
      </c>
    </row>
    <row r="45" spans="1:22" ht="12" customHeight="1" thickTop="1" thickBot="1" x14ac:dyDescent="0.3">
      <c r="A45" s="416"/>
      <c r="B45" s="417"/>
      <c r="C45" s="410">
        <f>C44+D44</f>
        <v>32</v>
      </c>
      <c r="D45" s="411"/>
      <c r="E45" s="410">
        <f>E44+F44</f>
        <v>1088</v>
      </c>
      <c r="F45" s="411"/>
      <c r="G45" s="418">
        <f>G44+H44</f>
        <v>32</v>
      </c>
      <c r="H45" s="419"/>
      <c r="I45" s="410">
        <f>I44+J44</f>
        <v>1088</v>
      </c>
      <c r="J45" s="411"/>
      <c r="K45" s="418">
        <f>K44+L44</f>
        <v>32</v>
      </c>
      <c r="L45" s="419"/>
      <c r="M45" s="410">
        <f>M44+N44</f>
        <v>1088</v>
      </c>
      <c r="N45" s="411"/>
      <c r="O45" s="418">
        <f>O44+P44</f>
        <v>32</v>
      </c>
      <c r="P45" s="419"/>
      <c r="Q45" s="410">
        <f>Q44+R44</f>
        <v>1024</v>
      </c>
      <c r="R45" s="411"/>
      <c r="S45" s="410">
        <f>S44+T44</f>
        <v>128</v>
      </c>
      <c r="T45" s="411"/>
      <c r="U45" s="410">
        <f>U44+V44</f>
        <v>4288</v>
      </c>
      <c r="V45" s="412"/>
    </row>
    <row r="46" spans="1:22" ht="12" customHeight="1" thickTop="1" x14ac:dyDescent="0.25">
      <c r="A46" s="150"/>
      <c r="B46" s="413" t="s">
        <v>63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</row>
    <row r="47" spans="1:22" ht="12" customHeight="1" x14ac:dyDescent="0.25">
      <c r="A47" s="150"/>
      <c r="B47" s="422" t="s">
        <v>36</v>
      </c>
      <c r="C47" s="422"/>
      <c r="D47" s="422"/>
      <c r="E47" s="422"/>
      <c r="F47" s="422"/>
      <c r="G47" s="422"/>
      <c r="H47" s="167"/>
      <c r="I47" s="167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ht="12" customHeight="1" x14ac:dyDescent="0.25">
      <c r="A48" s="150"/>
      <c r="B48" s="422" t="s">
        <v>64</v>
      </c>
      <c r="C48" s="422"/>
      <c r="D48" s="422"/>
      <c r="E48" s="422"/>
      <c r="F48" s="422"/>
      <c r="G48" s="422"/>
      <c r="H48" s="167"/>
      <c r="I48" s="167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1:22" ht="12" customHeight="1" x14ac:dyDescent="0.25">
      <c r="A49" s="150"/>
      <c r="B49" s="423" t="s">
        <v>70</v>
      </c>
      <c r="C49" s="423"/>
      <c r="D49" s="423"/>
      <c r="E49" s="423"/>
      <c r="F49" s="423"/>
      <c r="G49" s="423"/>
      <c r="H49" s="423"/>
      <c r="I49" s="423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2" spans="1:22" x14ac:dyDescent="0.25"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</row>
    <row r="53" spans="1:22" x14ac:dyDescent="0.25"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</row>
    <row r="54" spans="1:22" x14ac:dyDescent="0.25"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</row>
    <row r="55" spans="1:22" x14ac:dyDescent="0.25">
      <c r="C55" s="170"/>
      <c r="D55" s="171"/>
      <c r="E55" s="170"/>
      <c r="F55" s="171"/>
      <c r="G55" s="170"/>
      <c r="H55" s="171"/>
      <c r="I55" s="170"/>
      <c r="J55" s="171"/>
      <c r="K55" s="170"/>
      <c r="L55" s="171"/>
      <c r="M55" s="170"/>
      <c r="N55" s="171"/>
      <c r="O55" s="170"/>
      <c r="P55" s="171"/>
      <c r="Q55" s="170"/>
      <c r="R55" s="171"/>
      <c r="S55" s="170"/>
      <c r="T55" s="171"/>
      <c r="U55" s="170"/>
      <c r="V55" s="171"/>
    </row>
  </sheetData>
  <mergeCells count="37">
    <mergeCell ref="B47:G47"/>
    <mergeCell ref="B49:I49"/>
    <mergeCell ref="B48:G48"/>
    <mergeCell ref="M45:N45"/>
    <mergeCell ref="O45:P45"/>
    <mergeCell ref="A42:B42"/>
    <mergeCell ref="Q45:R45"/>
    <mergeCell ref="S45:T45"/>
    <mergeCell ref="U45:V45"/>
    <mergeCell ref="B46:V46"/>
    <mergeCell ref="A44:B45"/>
    <mergeCell ref="C45:D45"/>
    <mergeCell ref="E45:F45"/>
    <mergeCell ref="G45:H45"/>
    <mergeCell ref="I45:J45"/>
    <mergeCell ref="K45:L45"/>
    <mergeCell ref="A43:B43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23:B23"/>
    <mergeCell ref="A1:G1"/>
    <mergeCell ref="A2:I2"/>
    <mergeCell ref="A4:B5"/>
    <mergeCell ref="C4:F4"/>
    <mergeCell ref="G4:J4"/>
  </mergeCells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sqref="A1:G1"/>
    </sheetView>
  </sheetViews>
  <sheetFormatPr defaultRowHeight="13.2" x14ac:dyDescent="0.25"/>
  <cols>
    <col min="1" max="1" width="3.6640625" customWidth="1"/>
    <col min="2" max="2" width="38.109375" customWidth="1"/>
    <col min="3" max="22" width="5.33203125" customWidth="1"/>
  </cols>
  <sheetData>
    <row r="1" spans="1:22" ht="13.5" customHeight="1" x14ac:dyDescent="0.25">
      <c r="A1" s="312" t="s">
        <v>74</v>
      </c>
      <c r="B1" s="313"/>
      <c r="C1" s="313"/>
      <c r="D1" s="313"/>
      <c r="E1" s="313"/>
      <c r="F1" s="313"/>
      <c r="G1" s="313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424" t="s">
        <v>95</v>
      </c>
      <c r="T1" s="425"/>
      <c r="U1" s="425"/>
      <c r="V1" s="425"/>
    </row>
    <row r="2" spans="1:22" ht="13.5" customHeight="1" x14ac:dyDescent="0.25">
      <c r="A2" s="314" t="s">
        <v>96</v>
      </c>
      <c r="B2" s="315"/>
      <c r="C2" s="315"/>
      <c r="D2" s="315"/>
      <c r="E2" s="315"/>
      <c r="F2" s="315"/>
      <c r="G2" s="31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8"/>
    </row>
    <row r="3" spans="1:22" ht="13.5" customHeight="1" thickBot="1" x14ac:dyDescent="0.3">
      <c r="A3" s="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6"/>
      <c r="V3" s="8"/>
    </row>
    <row r="4" spans="1:22" ht="13.5" customHeight="1" thickTop="1" x14ac:dyDescent="0.25">
      <c r="A4" s="426" t="s">
        <v>0</v>
      </c>
      <c r="B4" s="427"/>
      <c r="C4" s="430" t="s">
        <v>1</v>
      </c>
      <c r="D4" s="431"/>
      <c r="E4" s="431"/>
      <c r="F4" s="432"/>
      <c r="G4" s="433" t="s">
        <v>2</v>
      </c>
      <c r="H4" s="431"/>
      <c r="I4" s="431"/>
      <c r="J4" s="431"/>
      <c r="K4" s="430" t="s">
        <v>3</v>
      </c>
      <c r="L4" s="431"/>
      <c r="M4" s="431"/>
      <c r="N4" s="432"/>
      <c r="O4" s="433" t="s">
        <v>4</v>
      </c>
      <c r="P4" s="431"/>
      <c r="Q4" s="431"/>
      <c r="R4" s="431"/>
      <c r="S4" s="434" t="s">
        <v>5</v>
      </c>
      <c r="T4" s="435"/>
      <c r="U4" s="435"/>
      <c r="V4" s="436"/>
    </row>
    <row r="5" spans="1:22" ht="13.5" customHeight="1" x14ac:dyDescent="0.25">
      <c r="A5" s="428"/>
      <c r="B5" s="429"/>
      <c r="C5" s="437" t="s">
        <v>6</v>
      </c>
      <c r="D5" s="438"/>
      <c r="E5" s="439" t="s">
        <v>7</v>
      </c>
      <c r="F5" s="441"/>
      <c r="G5" s="440" t="s">
        <v>6</v>
      </c>
      <c r="H5" s="438"/>
      <c r="I5" s="439" t="s">
        <v>7</v>
      </c>
      <c r="J5" s="440"/>
      <c r="K5" s="437" t="s">
        <v>6</v>
      </c>
      <c r="L5" s="438"/>
      <c r="M5" s="439" t="s">
        <v>7</v>
      </c>
      <c r="N5" s="441"/>
      <c r="O5" s="440" t="s">
        <v>6</v>
      </c>
      <c r="P5" s="438"/>
      <c r="Q5" s="439" t="s">
        <v>7</v>
      </c>
      <c r="R5" s="440"/>
      <c r="S5" s="437" t="s">
        <v>6</v>
      </c>
      <c r="T5" s="438"/>
      <c r="U5" s="439" t="s">
        <v>7</v>
      </c>
      <c r="V5" s="441"/>
    </row>
    <row r="6" spans="1:22" ht="13.5" customHeight="1" thickBot="1" x14ac:dyDescent="0.3">
      <c r="A6" s="444" t="s">
        <v>8</v>
      </c>
      <c r="B6" s="445"/>
      <c r="C6" s="260" t="s">
        <v>9</v>
      </c>
      <c r="D6" s="261" t="s">
        <v>10</v>
      </c>
      <c r="E6" s="261" t="s">
        <v>9</v>
      </c>
      <c r="F6" s="262" t="s">
        <v>10</v>
      </c>
      <c r="G6" s="263" t="s">
        <v>9</v>
      </c>
      <c r="H6" s="261" t="s">
        <v>10</v>
      </c>
      <c r="I6" s="261" t="s">
        <v>9</v>
      </c>
      <c r="J6" s="264" t="s">
        <v>10</v>
      </c>
      <c r="K6" s="260" t="s">
        <v>9</v>
      </c>
      <c r="L6" s="261" t="s">
        <v>10</v>
      </c>
      <c r="M6" s="261" t="s">
        <v>9</v>
      </c>
      <c r="N6" s="262" t="s">
        <v>10</v>
      </c>
      <c r="O6" s="263" t="s">
        <v>9</v>
      </c>
      <c r="P6" s="261" t="s">
        <v>10</v>
      </c>
      <c r="Q6" s="261" t="s">
        <v>9</v>
      </c>
      <c r="R6" s="264" t="s">
        <v>10</v>
      </c>
      <c r="S6" s="265" t="s">
        <v>9</v>
      </c>
      <c r="T6" s="266" t="s">
        <v>10</v>
      </c>
      <c r="U6" s="266" t="s">
        <v>9</v>
      </c>
      <c r="V6" s="267" t="s">
        <v>10</v>
      </c>
    </row>
    <row r="7" spans="1:22" ht="13.5" customHeight="1" x14ac:dyDescent="0.25">
      <c r="A7" s="268">
        <v>1</v>
      </c>
      <c r="B7" s="269" t="s">
        <v>76</v>
      </c>
      <c r="C7" s="102">
        <v>3</v>
      </c>
      <c r="D7" s="103"/>
      <c r="E7" s="104">
        <v>105</v>
      </c>
      <c r="F7" s="105"/>
      <c r="G7" s="106">
        <v>3</v>
      </c>
      <c r="H7" s="103"/>
      <c r="I7" s="104">
        <v>105</v>
      </c>
      <c r="J7" s="105"/>
      <c r="K7" s="102">
        <v>2</v>
      </c>
      <c r="L7" s="103"/>
      <c r="M7" s="104">
        <v>70</v>
      </c>
      <c r="N7" s="105"/>
      <c r="O7" s="106">
        <v>2</v>
      </c>
      <c r="P7" s="103"/>
      <c r="Q7" s="104">
        <v>66</v>
      </c>
      <c r="R7" s="105"/>
      <c r="S7" s="107">
        <f t="shared" ref="S7:V17" si="0">C7+G7+K7+O7</f>
        <v>10</v>
      </c>
      <c r="T7" s="107">
        <f t="shared" si="0"/>
        <v>0</v>
      </c>
      <c r="U7" s="104">
        <f>SUM(E7,I7,M7,Q7)</f>
        <v>346</v>
      </c>
      <c r="V7" s="105">
        <f t="shared" si="0"/>
        <v>0</v>
      </c>
    </row>
    <row r="8" spans="1:22" ht="13.5" customHeight="1" x14ac:dyDescent="0.25">
      <c r="A8" s="268">
        <v>2</v>
      </c>
      <c r="B8" s="270" t="s">
        <v>29</v>
      </c>
      <c r="C8" s="111">
        <v>2</v>
      </c>
      <c r="D8" s="112"/>
      <c r="E8" s="113">
        <v>70</v>
      </c>
      <c r="F8" s="114"/>
      <c r="G8" s="115">
        <v>2</v>
      </c>
      <c r="H8" s="112"/>
      <c r="I8" s="113">
        <v>70</v>
      </c>
      <c r="J8" s="114"/>
      <c r="K8" s="111">
        <v>2</v>
      </c>
      <c r="L8" s="112"/>
      <c r="M8" s="113">
        <v>70</v>
      </c>
      <c r="N8" s="114"/>
      <c r="O8" s="115">
        <v>2</v>
      </c>
      <c r="P8" s="112"/>
      <c r="Q8" s="113">
        <v>66</v>
      </c>
      <c r="R8" s="114"/>
      <c r="S8" s="107">
        <f t="shared" si="0"/>
        <v>8</v>
      </c>
      <c r="T8" s="107">
        <f t="shared" si="0"/>
        <v>0</v>
      </c>
      <c r="U8" s="113">
        <f t="shared" ref="U8:U20" si="1">SUM(E8,I8,M8,Q8)</f>
        <v>276</v>
      </c>
      <c r="V8" s="114">
        <f t="shared" si="0"/>
        <v>0</v>
      </c>
    </row>
    <row r="9" spans="1:22" ht="13.5" customHeight="1" x14ac:dyDescent="0.25">
      <c r="A9" s="268">
        <v>3</v>
      </c>
      <c r="B9" s="6" t="s">
        <v>77</v>
      </c>
      <c r="C9" s="111">
        <v>2</v>
      </c>
      <c r="D9" s="112"/>
      <c r="E9" s="113">
        <v>70</v>
      </c>
      <c r="F9" s="114"/>
      <c r="G9" s="115">
        <v>1</v>
      </c>
      <c r="H9" s="112"/>
      <c r="I9" s="113">
        <v>35</v>
      </c>
      <c r="J9" s="114"/>
      <c r="K9" s="111">
        <v>1</v>
      </c>
      <c r="L9" s="112"/>
      <c r="M9" s="113">
        <v>35</v>
      </c>
      <c r="N9" s="114"/>
      <c r="O9" s="115">
        <v>1</v>
      </c>
      <c r="P9" s="112"/>
      <c r="Q9" s="113">
        <v>33</v>
      </c>
      <c r="R9" s="114"/>
      <c r="S9" s="107">
        <f t="shared" si="0"/>
        <v>5</v>
      </c>
      <c r="T9" s="107">
        <f t="shared" si="0"/>
        <v>0</v>
      </c>
      <c r="U9" s="123">
        <f t="shared" si="1"/>
        <v>173</v>
      </c>
      <c r="V9" s="271">
        <f t="shared" si="0"/>
        <v>0</v>
      </c>
    </row>
    <row r="10" spans="1:22" ht="13.5" customHeight="1" x14ac:dyDescent="0.25">
      <c r="A10" s="268">
        <v>4</v>
      </c>
      <c r="B10" s="270" t="s">
        <v>25</v>
      </c>
      <c r="C10" s="111">
        <v>2</v>
      </c>
      <c r="D10" s="112"/>
      <c r="E10" s="113">
        <v>70</v>
      </c>
      <c r="F10" s="114"/>
      <c r="G10" s="112">
        <v>2</v>
      </c>
      <c r="H10" s="112"/>
      <c r="I10" s="113">
        <v>70</v>
      </c>
      <c r="J10" s="114"/>
      <c r="K10" s="111">
        <v>1</v>
      </c>
      <c r="L10" s="112"/>
      <c r="M10" s="113">
        <v>35</v>
      </c>
      <c r="N10" s="114"/>
      <c r="O10" s="115">
        <v>1</v>
      </c>
      <c r="P10" s="112"/>
      <c r="Q10" s="113">
        <v>33</v>
      </c>
      <c r="R10" s="114"/>
      <c r="S10" s="107">
        <f t="shared" si="0"/>
        <v>6</v>
      </c>
      <c r="T10" s="107">
        <f t="shared" si="0"/>
        <v>0</v>
      </c>
      <c r="U10" s="113">
        <f t="shared" si="1"/>
        <v>208</v>
      </c>
      <c r="V10" s="114">
        <f t="shared" si="0"/>
        <v>0</v>
      </c>
    </row>
    <row r="11" spans="1:22" ht="13.5" customHeight="1" x14ac:dyDescent="0.25">
      <c r="A11" s="268">
        <v>5</v>
      </c>
      <c r="B11" s="270" t="s">
        <v>19</v>
      </c>
      <c r="C11" s="111">
        <v>2</v>
      </c>
      <c r="D11" s="112"/>
      <c r="E11" s="113">
        <v>70</v>
      </c>
      <c r="F11" s="114"/>
      <c r="G11" s="112"/>
      <c r="H11" s="112"/>
      <c r="I11" s="113"/>
      <c r="J11" s="114"/>
      <c r="K11" s="111"/>
      <c r="L11" s="112"/>
      <c r="M11" s="113"/>
      <c r="N11" s="114"/>
      <c r="O11" s="115"/>
      <c r="P11" s="112"/>
      <c r="Q11" s="113"/>
      <c r="R11" s="114"/>
      <c r="S11" s="107">
        <f t="shared" si="0"/>
        <v>2</v>
      </c>
      <c r="T11" s="107">
        <f t="shared" si="0"/>
        <v>0</v>
      </c>
      <c r="U11" s="116">
        <f t="shared" si="1"/>
        <v>70</v>
      </c>
      <c r="V11" s="271">
        <f t="shared" si="0"/>
        <v>0</v>
      </c>
    </row>
    <row r="12" spans="1:22" ht="13.5" customHeight="1" x14ac:dyDescent="0.25">
      <c r="A12" s="268">
        <v>6</v>
      </c>
      <c r="B12" s="117" t="s">
        <v>31</v>
      </c>
      <c r="C12" s="111"/>
      <c r="D12" s="112"/>
      <c r="E12" s="113"/>
      <c r="F12" s="114"/>
      <c r="G12" s="112"/>
      <c r="H12" s="112"/>
      <c r="I12" s="113"/>
      <c r="J12" s="114"/>
      <c r="K12" s="111"/>
      <c r="L12" s="112"/>
      <c r="M12" s="113"/>
      <c r="N12" s="114"/>
      <c r="O12" s="118">
        <v>2</v>
      </c>
      <c r="P12" s="119"/>
      <c r="Q12" s="120">
        <v>66</v>
      </c>
      <c r="R12" s="121"/>
      <c r="S12" s="122">
        <v>2</v>
      </c>
      <c r="T12" s="107">
        <f t="shared" si="0"/>
        <v>0</v>
      </c>
      <c r="U12" s="113">
        <f t="shared" si="1"/>
        <v>66</v>
      </c>
      <c r="V12" s="114">
        <f t="shared" si="0"/>
        <v>0</v>
      </c>
    </row>
    <row r="13" spans="1:22" ht="13.5" customHeight="1" x14ac:dyDescent="0.25">
      <c r="A13" s="268">
        <v>7</v>
      </c>
      <c r="B13" s="13" t="s">
        <v>22</v>
      </c>
      <c r="C13" s="1">
        <v>2</v>
      </c>
      <c r="D13" s="2"/>
      <c r="E13" s="3">
        <v>70</v>
      </c>
      <c r="F13" s="4"/>
      <c r="G13" s="2"/>
      <c r="H13" s="2"/>
      <c r="I13" s="3"/>
      <c r="J13" s="4"/>
      <c r="K13" s="1"/>
      <c r="L13" s="2"/>
      <c r="M13" s="3"/>
      <c r="N13" s="4"/>
      <c r="O13" s="5"/>
      <c r="P13" s="2"/>
      <c r="Q13" s="3"/>
      <c r="R13" s="4"/>
      <c r="S13" s="107">
        <f t="shared" ref="S13:S17" si="2">C13+G13+K13+O13</f>
        <v>2</v>
      </c>
      <c r="T13" s="107">
        <f t="shared" si="0"/>
        <v>0</v>
      </c>
      <c r="U13" s="116">
        <f t="shared" si="1"/>
        <v>70</v>
      </c>
      <c r="V13" s="271">
        <f t="shared" si="0"/>
        <v>0</v>
      </c>
    </row>
    <row r="14" spans="1:22" ht="13.5" customHeight="1" x14ac:dyDescent="0.25">
      <c r="A14" s="268">
        <v>8</v>
      </c>
      <c r="B14" s="270" t="s">
        <v>79</v>
      </c>
      <c r="C14" s="111"/>
      <c r="D14" s="112"/>
      <c r="E14" s="113"/>
      <c r="F14" s="114"/>
      <c r="G14" s="112"/>
      <c r="H14" s="112"/>
      <c r="I14" s="113"/>
      <c r="J14" s="114"/>
      <c r="K14" s="111">
        <v>1</v>
      </c>
      <c r="L14" s="112"/>
      <c r="M14" s="113">
        <v>35</v>
      </c>
      <c r="N14" s="114"/>
      <c r="O14" s="115"/>
      <c r="P14" s="112"/>
      <c r="Q14" s="113"/>
      <c r="R14" s="114"/>
      <c r="S14" s="107">
        <f t="shared" si="2"/>
        <v>1</v>
      </c>
      <c r="T14" s="107">
        <f t="shared" si="0"/>
        <v>0</v>
      </c>
      <c r="U14" s="113">
        <f t="shared" si="1"/>
        <v>35</v>
      </c>
      <c r="V14" s="114">
        <f t="shared" si="0"/>
        <v>0</v>
      </c>
    </row>
    <row r="15" spans="1:22" ht="13.5" customHeight="1" x14ac:dyDescent="0.25">
      <c r="A15" s="268">
        <v>9</v>
      </c>
      <c r="B15" s="270" t="s">
        <v>18</v>
      </c>
      <c r="C15" s="111"/>
      <c r="D15" s="112"/>
      <c r="E15" s="113"/>
      <c r="F15" s="114"/>
      <c r="G15" s="112"/>
      <c r="H15" s="112"/>
      <c r="I15" s="113"/>
      <c r="J15" s="114"/>
      <c r="K15" s="111">
        <v>1</v>
      </c>
      <c r="L15" s="112"/>
      <c r="M15" s="113">
        <v>35</v>
      </c>
      <c r="N15" s="114"/>
      <c r="O15" s="115"/>
      <c r="P15" s="112"/>
      <c r="Q15" s="113"/>
      <c r="R15" s="114"/>
      <c r="S15" s="107">
        <f t="shared" si="2"/>
        <v>1</v>
      </c>
      <c r="T15" s="107">
        <f t="shared" si="0"/>
        <v>0</v>
      </c>
      <c r="U15" s="116">
        <f t="shared" si="1"/>
        <v>35</v>
      </c>
      <c r="V15" s="271">
        <f t="shared" si="0"/>
        <v>0</v>
      </c>
    </row>
    <row r="16" spans="1:22" ht="13.5" customHeight="1" x14ac:dyDescent="0.25">
      <c r="A16" s="268">
        <v>10</v>
      </c>
      <c r="B16" s="270" t="s">
        <v>80</v>
      </c>
      <c r="C16" s="111"/>
      <c r="D16" s="112"/>
      <c r="E16" s="113"/>
      <c r="F16" s="114"/>
      <c r="G16" s="112">
        <v>1</v>
      </c>
      <c r="H16" s="112"/>
      <c r="I16" s="113">
        <v>35</v>
      </c>
      <c r="J16" s="114"/>
      <c r="K16" s="111"/>
      <c r="L16" s="112"/>
      <c r="M16" s="113"/>
      <c r="N16" s="114"/>
      <c r="O16" s="115"/>
      <c r="P16" s="112"/>
      <c r="Q16" s="113"/>
      <c r="R16" s="114"/>
      <c r="S16" s="107">
        <f t="shared" si="2"/>
        <v>1</v>
      </c>
      <c r="T16" s="107">
        <f t="shared" si="0"/>
        <v>0</v>
      </c>
      <c r="U16" s="113">
        <f t="shared" si="1"/>
        <v>35</v>
      </c>
      <c r="V16" s="114">
        <f t="shared" si="0"/>
        <v>0</v>
      </c>
    </row>
    <row r="17" spans="1:22" ht="13.5" customHeight="1" x14ac:dyDescent="0.25">
      <c r="A17" s="268">
        <v>11</v>
      </c>
      <c r="B17" s="270" t="s">
        <v>81</v>
      </c>
      <c r="C17" s="111">
        <v>2</v>
      </c>
      <c r="D17" s="112"/>
      <c r="E17" s="113">
        <v>70</v>
      </c>
      <c r="F17" s="114"/>
      <c r="G17" s="112">
        <v>2</v>
      </c>
      <c r="H17" s="112"/>
      <c r="I17" s="113">
        <v>70</v>
      </c>
      <c r="J17" s="114"/>
      <c r="K17" s="111">
        <v>2</v>
      </c>
      <c r="L17" s="112"/>
      <c r="M17" s="113">
        <v>70</v>
      </c>
      <c r="N17" s="114"/>
      <c r="O17" s="115">
        <v>2</v>
      </c>
      <c r="P17" s="112"/>
      <c r="Q17" s="113">
        <v>66</v>
      </c>
      <c r="R17" s="114"/>
      <c r="S17" s="107">
        <f t="shared" si="2"/>
        <v>8</v>
      </c>
      <c r="T17" s="113">
        <f t="shared" si="0"/>
        <v>0</v>
      </c>
      <c r="U17" s="116">
        <f t="shared" si="1"/>
        <v>276</v>
      </c>
      <c r="V17" s="114">
        <f t="shared" si="0"/>
        <v>0</v>
      </c>
    </row>
    <row r="18" spans="1:22" ht="13.5" customHeight="1" x14ac:dyDescent="0.25">
      <c r="A18" s="268">
        <v>12</v>
      </c>
      <c r="B18" s="23" t="s">
        <v>32</v>
      </c>
      <c r="C18" s="1">
        <v>1</v>
      </c>
      <c r="D18" s="2"/>
      <c r="E18" s="3">
        <v>35</v>
      </c>
      <c r="F18" s="4"/>
      <c r="G18" s="2">
        <v>1</v>
      </c>
      <c r="H18" s="2"/>
      <c r="I18" s="3">
        <v>35</v>
      </c>
      <c r="J18" s="4"/>
      <c r="K18" s="1">
        <v>1</v>
      </c>
      <c r="L18" s="2"/>
      <c r="M18" s="3">
        <v>35</v>
      </c>
      <c r="N18" s="4"/>
      <c r="O18" s="5">
        <v>1</v>
      </c>
      <c r="P18" s="2"/>
      <c r="Q18" s="3">
        <v>33</v>
      </c>
      <c r="R18" s="4"/>
      <c r="S18" s="24">
        <f>C18+G18+K18+O18</f>
        <v>4</v>
      </c>
      <c r="T18" s="25"/>
      <c r="U18" s="113">
        <f t="shared" si="1"/>
        <v>138</v>
      </c>
      <c r="V18" s="26"/>
    </row>
    <row r="19" spans="1:22" ht="13.5" customHeight="1" x14ac:dyDescent="0.25">
      <c r="A19" s="268">
        <v>13</v>
      </c>
      <c r="B19" s="110" t="s">
        <v>33</v>
      </c>
      <c r="C19" s="1">
        <v>1</v>
      </c>
      <c r="D19" s="2"/>
      <c r="E19" s="3">
        <v>35</v>
      </c>
      <c r="F19" s="4"/>
      <c r="G19" s="2">
        <v>1</v>
      </c>
      <c r="H19" s="2"/>
      <c r="I19" s="3">
        <v>35</v>
      </c>
      <c r="J19" s="4"/>
      <c r="K19" s="1"/>
      <c r="L19" s="2"/>
      <c r="M19" s="3" t="str">
        <f>IF(K19&gt;0,K19*34, " ")</f>
        <v xml:space="preserve"> </v>
      </c>
      <c r="N19" s="4"/>
      <c r="O19" s="5"/>
      <c r="P19" s="2"/>
      <c r="Q19" s="3" t="str">
        <f>IF(O19&gt;0,O19*32, " ")</f>
        <v xml:space="preserve"> </v>
      </c>
      <c r="R19" s="4"/>
      <c r="S19" s="27">
        <f>C19+G19+K19+O19</f>
        <v>2</v>
      </c>
      <c r="T19" s="28"/>
      <c r="U19" s="108">
        <f t="shared" si="1"/>
        <v>70</v>
      </c>
      <c r="V19" s="29"/>
    </row>
    <row r="20" spans="1:22" ht="13.5" customHeight="1" thickBot="1" x14ac:dyDescent="0.3">
      <c r="A20" s="268">
        <v>14</v>
      </c>
      <c r="B20" s="30" t="s">
        <v>34</v>
      </c>
      <c r="C20" s="1"/>
      <c r="D20" s="2"/>
      <c r="E20" s="3" t="str">
        <f>IF(C20&gt;0,C20*34, " ")</f>
        <v xml:space="preserve"> </v>
      </c>
      <c r="F20" s="4"/>
      <c r="G20" s="2"/>
      <c r="H20" s="2"/>
      <c r="I20" s="3"/>
      <c r="J20" s="4"/>
      <c r="K20" s="1">
        <v>1</v>
      </c>
      <c r="L20" s="2"/>
      <c r="M20" s="3">
        <v>35</v>
      </c>
      <c r="N20" s="4"/>
      <c r="O20" s="5">
        <v>1</v>
      </c>
      <c r="P20" s="2"/>
      <c r="Q20" s="3">
        <v>33</v>
      </c>
      <c r="R20" s="4"/>
      <c r="S20" s="31">
        <f>C20+G20+K20+O20</f>
        <v>2</v>
      </c>
      <c r="T20" s="32">
        <f>D20+H20+L20+P20</f>
        <v>0</v>
      </c>
      <c r="U20" s="116">
        <f t="shared" si="1"/>
        <v>68</v>
      </c>
      <c r="V20" s="33">
        <f>IF(T20&lt;&gt;" ", (IF(F20&lt;&gt;" ", F20, 0)+IF(J20&lt;&gt;" ", J20, 0)+IF(N20&lt;&gt;" ", N20, 0)+IF(R20&lt;&gt;" ", R20, 0)), " ")</f>
        <v>0</v>
      </c>
    </row>
    <row r="21" spans="1:22" ht="13.5" customHeight="1" thickBot="1" x14ac:dyDescent="0.3">
      <c r="A21" s="446" t="s">
        <v>11</v>
      </c>
      <c r="B21" s="447"/>
      <c r="C21" s="272" t="s">
        <v>9</v>
      </c>
      <c r="D21" s="273" t="s">
        <v>10</v>
      </c>
      <c r="E21" s="273" t="s">
        <v>9</v>
      </c>
      <c r="F21" s="274" t="s">
        <v>10</v>
      </c>
      <c r="G21" s="275" t="s">
        <v>9</v>
      </c>
      <c r="H21" s="273" t="s">
        <v>10</v>
      </c>
      <c r="I21" s="273" t="s">
        <v>9</v>
      </c>
      <c r="J21" s="276" t="s">
        <v>10</v>
      </c>
      <c r="K21" s="272" t="s">
        <v>9</v>
      </c>
      <c r="L21" s="273" t="s">
        <v>10</v>
      </c>
      <c r="M21" s="273" t="s">
        <v>9</v>
      </c>
      <c r="N21" s="274" t="s">
        <v>10</v>
      </c>
      <c r="O21" s="275" t="s">
        <v>9</v>
      </c>
      <c r="P21" s="273" t="s">
        <v>10</v>
      </c>
      <c r="Q21" s="273" t="s">
        <v>9</v>
      </c>
      <c r="R21" s="274" t="s">
        <v>10</v>
      </c>
      <c r="S21" s="275" t="s">
        <v>9</v>
      </c>
      <c r="T21" s="273" t="s">
        <v>10</v>
      </c>
      <c r="U21" s="273" t="s">
        <v>9</v>
      </c>
      <c r="V21" s="274" t="s">
        <v>10</v>
      </c>
    </row>
    <row r="22" spans="1:22" ht="13.5" customHeight="1" x14ac:dyDescent="0.25">
      <c r="A22" s="277">
        <v>1</v>
      </c>
      <c r="B22" s="270" t="s">
        <v>97</v>
      </c>
      <c r="C22" s="299"/>
      <c r="D22" s="300">
        <v>3</v>
      </c>
      <c r="E22" s="279"/>
      <c r="F22" s="301">
        <v>105</v>
      </c>
      <c r="G22" s="299"/>
      <c r="H22" s="279">
        <v>3</v>
      </c>
      <c r="I22" s="113"/>
      <c r="J22" s="113">
        <v>105</v>
      </c>
      <c r="K22" s="299"/>
      <c r="L22" s="300">
        <v>3</v>
      </c>
      <c r="M22" s="113"/>
      <c r="N22" s="113">
        <v>105</v>
      </c>
      <c r="O22" s="279"/>
      <c r="P22" s="279">
        <v>3</v>
      </c>
      <c r="Q22" s="113"/>
      <c r="R22" s="113">
        <v>99</v>
      </c>
      <c r="S22" s="280">
        <f t="shared" ref="S22:T34" si="3">C22+G22+K22+O22</f>
        <v>0</v>
      </c>
      <c r="T22" s="280">
        <f t="shared" si="3"/>
        <v>12</v>
      </c>
      <c r="U22" s="107">
        <f>SUM(E22,I22,M22,Q22)</f>
        <v>0</v>
      </c>
      <c r="V22" s="302">
        <f>SUM(F22,J22,N22,R22)</f>
        <v>414</v>
      </c>
    </row>
    <row r="23" spans="1:22" ht="13.5" customHeight="1" x14ac:dyDescent="0.25">
      <c r="A23" s="282">
        <v>2</v>
      </c>
      <c r="B23" s="270" t="s">
        <v>98</v>
      </c>
      <c r="C23" s="278"/>
      <c r="D23" s="300">
        <v>2</v>
      </c>
      <c r="E23" s="279"/>
      <c r="F23" s="301">
        <v>70</v>
      </c>
      <c r="G23" s="278"/>
      <c r="H23" s="279">
        <v>2</v>
      </c>
      <c r="I23" s="113"/>
      <c r="J23" s="113">
        <v>70</v>
      </c>
      <c r="K23" s="278"/>
      <c r="L23" s="300">
        <v>2</v>
      </c>
      <c r="M23" s="113"/>
      <c r="N23" s="113">
        <v>70</v>
      </c>
      <c r="O23" s="279"/>
      <c r="P23" s="279">
        <v>2</v>
      </c>
      <c r="Q23" s="113"/>
      <c r="R23" s="113">
        <v>66</v>
      </c>
      <c r="S23" s="280">
        <f t="shared" si="3"/>
        <v>0</v>
      </c>
      <c r="T23" s="280">
        <f t="shared" si="3"/>
        <v>8</v>
      </c>
      <c r="U23" s="107">
        <f t="shared" ref="U23:V34" si="4">SUM(E23,I23,M23,Q23)</f>
        <v>0</v>
      </c>
      <c r="V23" s="302">
        <f t="shared" si="4"/>
        <v>276</v>
      </c>
    </row>
    <row r="24" spans="1:22" ht="13.5" customHeight="1" x14ac:dyDescent="0.25">
      <c r="A24" s="16">
        <v>3</v>
      </c>
      <c r="B24" s="13" t="s">
        <v>103</v>
      </c>
      <c r="C24" s="17"/>
      <c r="D24" s="69">
        <v>1</v>
      </c>
      <c r="E24" s="18"/>
      <c r="F24" s="70">
        <v>35</v>
      </c>
      <c r="G24" s="17"/>
      <c r="H24" s="18">
        <v>1</v>
      </c>
      <c r="I24" s="3"/>
      <c r="J24" s="3">
        <v>35</v>
      </c>
      <c r="K24" s="17"/>
      <c r="L24" s="69">
        <v>1</v>
      </c>
      <c r="M24" s="3"/>
      <c r="N24" s="3">
        <v>35</v>
      </c>
      <c r="O24" s="18"/>
      <c r="P24" s="18">
        <v>1</v>
      </c>
      <c r="Q24" s="3"/>
      <c r="R24" s="3">
        <v>33</v>
      </c>
      <c r="S24" s="280">
        <f t="shared" si="3"/>
        <v>0</v>
      </c>
      <c r="T24" s="280">
        <f t="shared" si="3"/>
        <v>4</v>
      </c>
      <c r="U24" s="107">
        <f t="shared" si="4"/>
        <v>0</v>
      </c>
      <c r="V24" s="302">
        <f t="shared" si="4"/>
        <v>138</v>
      </c>
    </row>
    <row r="25" spans="1:22" ht="13.5" customHeight="1" x14ac:dyDescent="0.25">
      <c r="A25" s="282">
        <v>4</v>
      </c>
      <c r="B25" s="270" t="s">
        <v>84</v>
      </c>
      <c r="C25" s="278"/>
      <c r="D25" s="279"/>
      <c r="E25" s="113"/>
      <c r="F25" s="114"/>
      <c r="G25" s="279">
        <v>1</v>
      </c>
      <c r="H25" s="279">
        <v>1</v>
      </c>
      <c r="I25" s="113">
        <v>35</v>
      </c>
      <c r="J25" s="114">
        <v>35</v>
      </c>
      <c r="K25" s="278">
        <v>1</v>
      </c>
      <c r="L25" s="279">
        <v>1</v>
      </c>
      <c r="M25" s="113">
        <v>35</v>
      </c>
      <c r="N25" s="114">
        <v>35</v>
      </c>
      <c r="O25" s="279">
        <v>1</v>
      </c>
      <c r="P25" s="279">
        <v>1</v>
      </c>
      <c r="Q25" s="113">
        <v>33</v>
      </c>
      <c r="R25" s="114">
        <v>33</v>
      </c>
      <c r="S25" s="280">
        <f t="shared" si="3"/>
        <v>3</v>
      </c>
      <c r="T25" s="280">
        <f t="shared" si="3"/>
        <v>3</v>
      </c>
      <c r="U25" s="107">
        <f t="shared" si="4"/>
        <v>103</v>
      </c>
      <c r="V25" s="302">
        <f t="shared" si="4"/>
        <v>103</v>
      </c>
    </row>
    <row r="26" spans="1:22" ht="13.5" customHeight="1" x14ac:dyDescent="0.25">
      <c r="A26" s="277">
        <v>5</v>
      </c>
      <c r="B26" s="270" t="s">
        <v>85</v>
      </c>
      <c r="C26" s="278"/>
      <c r="D26" s="279"/>
      <c r="E26" s="113"/>
      <c r="F26" s="114"/>
      <c r="G26" s="279">
        <v>2</v>
      </c>
      <c r="H26" s="279"/>
      <c r="I26" s="113">
        <v>70</v>
      </c>
      <c r="J26" s="114"/>
      <c r="K26" s="278">
        <v>2</v>
      </c>
      <c r="L26" s="279"/>
      <c r="M26" s="113">
        <v>70</v>
      </c>
      <c r="N26" s="114"/>
      <c r="O26" s="279">
        <v>2</v>
      </c>
      <c r="P26" s="279"/>
      <c r="Q26" s="113">
        <v>66</v>
      </c>
      <c r="R26" s="114"/>
      <c r="S26" s="280">
        <f t="shared" si="3"/>
        <v>6</v>
      </c>
      <c r="T26" s="280">
        <f t="shared" si="3"/>
        <v>0</v>
      </c>
      <c r="U26" s="107">
        <f t="shared" si="4"/>
        <v>206</v>
      </c>
      <c r="V26" s="302">
        <f t="shared" si="4"/>
        <v>0</v>
      </c>
    </row>
    <row r="27" spans="1:22" ht="13.5" customHeight="1" x14ac:dyDescent="0.25">
      <c r="A27" s="282">
        <v>6</v>
      </c>
      <c r="B27" s="270" t="s">
        <v>86</v>
      </c>
      <c r="C27" s="278"/>
      <c r="D27" s="279"/>
      <c r="E27" s="113"/>
      <c r="F27" s="114"/>
      <c r="G27" s="279">
        <v>1</v>
      </c>
      <c r="H27" s="279">
        <v>1</v>
      </c>
      <c r="I27" s="113">
        <v>35</v>
      </c>
      <c r="J27" s="114">
        <v>35</v>
      </c>
      <c r="K27" s="278">
        <v>1</v>
      </c>
      <c r="L27" s="279">
        <v>1</v>
      </c>
      <c r="M27" s="113">
        <v>35</v>
      </c>
      <c r="N27" s="114">
        <v>35</v>
      </c>
      <c r="O27" s="279">
        <v>1</v>
      </c>
      <c r="P27" s="279"/>
      <c r="Q27" s="113">
        <v>33</v>
      </c>
      <c r="R27" s="114"/>
      <c r="S27" s="280">
        <v>3</v>
      </c>
      <c r="T27" s="280">
        <f t="shared" si="3"/>
        <v>2</v>
      </c>
      <c r="U27" s="107">
        <f t="shared" si="4"/>
        <v>103</v>
      </c>
      <c r="V27" s="302">
        <f t="shared" si="4"/>
        <v>70</v>
      </c>
    </row>
    <row r="28" spans="1:22" ht="13.5" customHeight="1" x14ac:dyDescent="0.25">
      <c r="A28" s="16">
        <v>7</v>
      </c>
      <c r="B28" s="270" t="s">
        <v>87</v>
      </c>
      <c r="C28" s="278"/>
      <c r="D28" s="279"/>
      <c r="E28" s="113"/>
      <c r="F28" s="114"/>
      <c r="G28" s="279"/>
      <c r="H28" s="279"/>
      <c r="I28" s="113"/>
      <c r="J28" s="114"/>
      <c r="K28" s="278">
        <v>1</v>
      </c>
      <c r="L28" s="279">
        <v>1</v>
      </c>
      <c r="M28" s="113">
        <v>35</v>
      </c>
      <c r="N28" s="114">
        <v>35</v>
      </c>
      <c r="O28" s="279">
        <v>1</v>
      </c>
      <c r="P28" s="279">
        <v>1</v>
      </c>
      <c r="Q28" s="113">
        <v>33</v>
      </c>
      <c r="R28" s="114">
        <v>33</v>
      </c>
      <c r="S28" s="280">
        <f t="shared" si="3"/>
        <v>2</v>
      </c>
      <c r="T28" s="280">
        <f t="shared" si="3"/>
        <v>2</v>
      </c>
      <c r="U28" s="107">
        <f t="shared" si="4"/>
        <v>68</v>
      </c>
      <c r="V28" s="302">
        <f t="shared" si="4"/>
        <v>68</v>
      </c>
    </row>
    <row r="29" spans="1:22" ht="13.5" customHeight="1" x14ac:dyDescent="0.25">
      <c r="A29" s="282">
        <v>8</v>
      </c>
      <c r="B29" s="270" t="s">
        <v>99</v>
      </c>
      <c r="C29" s="278"/>
      <c r="D29" s="279">
        <v>1</v>
      </c>
      <c r="E29" s="113"/>
      <c r="F29" s="114">
        <v>35</v>
      </c>
      <c r="G29" s="279"/>
      <c r="H29" s="279">
        <v>1</v>
      </c>
      <c r="I29" s="113"/>
      <c r="J29" s="114">
        <v>35</v>
      </c>
      <c r="K29" s="278"/>
      <c r="L29" s="279">
        <v>1</v>
      </c>
      <c r="M29" s="113"/>
      <c r="N29" s="114">
        <v>35</v>
      </c>
      <c r="O29" s="279"/>
      <c r="P29" s="279">
        <v>1</v>
      </c>
      <c r="Q29" s="113"/>
      <c r="R29" s="114">
        <v>33</v>
      </c>
      <c r="S29" s="280">
        <f t="shared" si="3"/>
        <v>0</v>
      </c>
      <c r="T29" s="280">
        <f t="shared" si="3"/>
        <v>4</v>
      </c>
      <c r="U29" s="107">
        <f t="shared" si="4"/>
        <v>0</v>
      </c>
      <c r="V29" s="302">
        <f t="shared" si="4"/>
        <v>138</v>
      </c>
    </row>
    <row r="30" spans="1:22" ht="13.5" customHeight="1" x14ac:dyDescent="0.25">
      <c r="A30" s="277">
        <v>9</v>
      </c>
      <c r="B30" s="270" t="s">
        <v>100</v>
      </c>
      <c r="C30" s="278"/>
      <c r="D30" s="279">
        <v>2</v>
      </c>
      <c r="E30" s="113"/>
      <c r="F30" s="114">
        <v>70</v>
      </c>
      <c r="G30" s="279"/>
      <c r="H30" s="279">
        <v>2</v>
      </c>
      <c r="I30" s="113"/>
      <c r="J30" s="114">
        <v>70</v>
      </c>
      <c r="K30" s="278"/>
      <c r="L30" s="279">
        <v>2</v>
      </c>
      <c r="M30" s="113"/>
      <c r="N30" s="114">
        <v>70</v>
      </c>
      <c r="O30" s="279"/>
      <c r="P30" s="279">
        <v>2</v>
      </c>
      <c r="Q30" s="113"/>
      <c r="R30" s="114">
        <v>66</v>
      </c>
      <c r="S30" s="280">
        <f t="shared" si="3"/>
        <v>0</v>
      </c>
      <c r="T30" s="280">
        <f t="shared" si="3"/>
        <v>8</v>
      </c>
      <c r="U30" s="107">
        <f t="shared" si="4"/>
        <v>0</v>
      </c>
      <c r="V30" s="302">
        <f t="shared" si="4"/>
        <v>276</v>
      </c>
    </row>
    <row r="31" spans="1:22" ht="13.5" customHeight="1" x14ac:dyDescent="0.25">
      <c r="A31" s="282">
        <v>10</v>
      </c>
      <c r="B31" s="270" t="s">
        <v>101</v>
      </c>
      <c r="C31" s="278">
        <v>1</v>
      </c>
      <c r="D31" s="279">
        <v>1</v>
      </c>
      <c r="E31" s="113">
        <v>35</v>
      </c>
      <c r="F31" s="114">
        <v>35</v>
      </c>
      <c r="G31" s="279">
        <v>1</v>
      </c>
      <c r="H31" s="279">
        <v>1</v>
      </c>
      <c r="I31" s="113">
        <v>35</v>
      </c>
      <c r="J31" s="114">
        <v>35</v>
      </c>
      <c r="K31" s="278">
        <v>1</v>
      </c>
      <c r="L31" s="279">
        <v>1</v>
      </c>
      <c r="M31" s="113">
        <v>35</v>
      </c>
      <c r="N31" s="114">
        <v>35</v>
      </c>
      <c r="O31" s="279">
        <v>1</v>
      </c>
      <c r="P31" s="279">
        <v>1</v>
      </c>
      <c r="Q31" s="113">
        <v>33</v>
      </c>
      <c r="R31" s="114">
        <v>33</v>
      </c>
      <c r="S31" s="280">
        <f t="shared" si="3"/>
        <v>4</v>
      </c>
      <c r="T31" s="280">
        <f t="shared" si="3"/>
        <v>4</v>
      </c>
      <c r="U31" s="107">
        <f t="shared" si="4"/>
        <v>138</v>
      </c>
      <c r="V31" s="302">
        <f t="shared" si="4"/>
        <v>138</v>
      </c>
    </row>
    <row r="32" spans="1:22" ht="13.5" customHeight="1" x14ac:dyDescent="0.25">
      <c r="A32" s="16">
        <v>11</v>
      </c>
      <c r="B32" s="270" t="s">
        <v>82</v>
      </c>
      <c r="C32" s="278">
        <v>1</v>
      </c>
      <c r="D32" s="279">
        <v>1</v>
      </c>
      <c r="E32" s="113">
        <v>35</v>
      </c>
      <c r="F32" s="114">
        <v>35</v>
      </c>
      <c r="G32" s="279"/>
      <c r="H32" s="18"/>
      <c r="I32" s="3"/>
      <c r="J32" s="4"/>
      <c r="K32" s="278"/>
      <c r="L32" s="279"/>
      <c r="M32" s="113"/>
      <c r="N32" s="114"/>
      <c r="O32" s="279"/>
      <c r="P32" s="279"/>
      <c r="Q32" s="113"/>
      <c r="R32" s="114"/>
      <c r="S32" s="280">
        <f t="shared" si="3"/>
        <v>1</v>
      </c>
      <c r="T32" s="280">
        <f t="shared" si="3"/>
        <v>1</v>
      </c>
      <c r="U32" s="107">
        <f t="shared" si="4"/>
        <v>35</v>
      </c>
      <c r="V32" s="302">
        <f t="shared" si="4"/>
        <v>35</v>
      </c>
    </row>
    <row r="33" spans="1:22" ht="13.5" customHeight="1" x14ac:dyDescent="0.25">
      <c r="A33" s="282">
        <v>12</v>
      </c>
      <c r="B33" s="270" t="s">
        <v>83</v>
      </c>
      <c r="C33" s="278">
        <v>1</v>
      </c>
      <c r="D33" s="279"/>
      <c r="E33" s="113">
        <v>35</v>
      </c>
      <c r="F33" s="114"/>
      <c r="G33" s="279"/>
      <c r="H33" s="279"/>
      <c r="I33" s="113"/>
      <c r="J33" s="114"/>
      <c r="K33" s="278"/>
      <c r="L33" s="279"/>
      <c r="M33" s="113"/>
      <c r="N33" s="114"/>
      <c r="O33" s="279"/>
      <c r="P33" s="279"/>
      <c r="Q33" s="113"/>
      <c r="R33" s="114"/>
      <c r="S33" s="280">
        <f t="shared" si="3"/>
        <v>1</v>
      </c>
      <c r="T33" s="280">
        <f t="shared" si="3"/>
        <v>0</v>
      </c>
      <c r="U33" s="107">
        <f t="shared" si="4"/>
        <v>35</v>
      </c>
      <c r="V33" s="302">
        <f t="shared" si="4"/>
        <v>0</v>
      </c>
    </row>
    <row r="34" spans="1:22" ht="13.5" customHeight="1" x14ac:dyDescent="0.25">
      <c r="A34" s="288">
        <v>13</v>
      </c>
      <c r="B34" s="303" t="s">
        <v>108</v>
      </c>
      <c r="C34" s="300"/>
      <c r="D34" s="279"/>
      <c r="E34" s="113"/>
      <c r="F34" s="114"/>
      <c r="G34" s="279"/>
      <c r="H34" s="279"/>
      <c r="I34" s="113"/>
      <c r="J34" s="114"/>
      <c r="K34" s="278"/>
      <c r="L34" s="279"/>
      <c r="M34" s="113"/>
      <c r="N34" s="114"/>
      <c r="O34" s="279">
        <v>1</v>
      </c>
      <c r="P34" s="279"/>
      <c r="Q34" s="113">
        <v>33</v>
      </c>
      <c r="R34" s="114"/>
      <c r="S34" s="280">
        <f t="shared" si="3"/>
        <v>1</v>
      </c>
      <c r="T34" s="280">
        <f t="shared" si="3"/>
        <v>0</v>
      </c>
      <c r="U34" s="107">
        <f t="shared" si="4"/>
        <v>33</v>
      </c>
      <c r="V34" s="302">
        <f t="shared" si="4"/>
        <v>0</v>
      </c>
    </row>
    <row r="35" spans="1:22" ht="13.5" customHeight="1" thickBot="1" x14ac:dyDescent="0.3">
      <c r="A35" s="288">
        <v>14</v>
      </c>
      <c r="B35" s="303" t="s">
        <v>91</v>
      </c>
      <c r="C35" s="304"/>
      <c r="D35" s="286"/>
      <c r="E35" s="123"/>
      <c r="F35" s="124"/>
      <c r="G35" s="286">
        <v>1</v>
      </c>
      <c r="H35" s="286">
        <v>1</v>
      </c>
      <c r="I35" s="123">
        <v>35</v>
      </c>
      <c r="J35" s="124">
        <v>35</v>
      </c>
      <c r="K35" s="285"/>
      <c r="L35" s="286"/>
      <c r="M35" s="123"/>
      <c r="N35" s="124"/>
      <c r="O35" s="286"/>
      <c r="P35" s="286"/>
      <c r="Q35" s="123"/>
      <c r="R35" s="124"/>
      <c r="S35" s="282">
        <v>1</v>
      </c>
      <c r="T35" s="289">
        <v>1</v>
      </c>
      <c r="U35" s="107">
        <v>35</v>
      </c>
      <c r="V35" s="302">
        <v>35</v>
      </c>
    </row>
    <row r="36" spans="1:22" ht="13.5" customHeight="1" thickBot="1" x14ac:dyDescent="0.3">
      <c r="A36" s="442" t="s">
        <v>12</v>
      </c>
      <c r="B36" s="443"/>
      <c r="C36" s="293">
        <f>SUM(C7:C18)</f>
        <v>16</v>
      </c>
      <c r="D36" s="293">
        <f>SUM(D7:D20)</f>
        <v>0</v>
      </c>
      <c r="E36" s="293">
        <f>SUM(E7:E18)</f>
        <v>560</v>
      </c>
      <c r="F36" s="293">
        <f>SUM(F7:F20)</f>
        <v>0</v>
      </c>
      <c r="G36" s="293">
        <f>SUM(G7:G18)</f>
        <v>12</v>
      </c>
      <c r="H36" s="293">
        <f>SUM(H7:H20)</f>
        <v>0</v>
      </c>
      <c r="I36" s="293">
        <f>SUM(I7:I18)</f>
        <v>420</v>
      </c>
      <c r="J36" s="293">
        <f>SUM(J7:J20)</f>
        <v>0</v>
      </c>
      <c r="K36" s="293">
        <f>SUM(K7:K18)</f>
        <v>11</v>
      </c>
      <c r="L36" s="293">
        <f>SUM(L7:L20)</f>
        <v>0</v>
      </c>
      <c r="M36" s="293">
        <f>SUM(M7:M18)</f>
        <v>385</v>
      </c>
      <c r="N36" s="293">
        <f>SUM(N7:N20)</f>
        <v>0</v>
      </c>
      <c r="O36" s="293">
        <f>SUM(O7:O18)</f>
        <v>11</v>
      </c>
      <c r="P36" s="293">
        <f>SUM(P7:P20)</f>
        <v>0</v>
      </c>
      <c r="Q36" s="293">
        <f>SUM(Q7:Q18)</f>
        <v>363</v>
      </c>
      <c r="R36" s="293">
        <f>SUM(R7:R20)</f>
        <v>0</v>
      </c>
      <c r="S36" s="293">
        <f>SUM(S7:S18)</f>
        <v>50</v>
      </c>
      <c r="T36" s="293">
        <f>SUM(T7:T20)</f>
        <v>0</v>
      </c>
      <c r="U36" s="293">
        <f>SUM(U7:U18)</f>
        <v>1728</v>
      </c>
      <c r="V36" s="305">
        <f>SUM(V7:V20)</f>
        <v>0</v>
      </c>
    </row>
    <row r="37" spans="1:22" ht="13.5" customHeight="1" thickBot="1" x14ac:dyDescent="0.3">
      <c r="A37" s="448" t="s">
        <v>13</v>
      </c>
      <c r="B37" s="449"/>
      <c r="C37" s="295">
        <f t="shared" ref="C37:V37" si="5">SUM(C22:C35)</f>
        <v>3</v>
      </c>
      <c r="D37" s="295">
        <f t="shared" si="5"/>
        <v>11</v>
      </c>
      <c r="E37" s="295">
        <f t="shared" si="5"/>
        <v>105</v>
      </c>
      <c r="F37" s="306">
        <f t="shared" si="5"/>
        <v>385</v>
      </c>
      <c r="G37" s="295">
        <f t="shared" si="5"/>
        <v>6</v>
      </c>
      <c r="H37" s="295">
        <f t="shared" si="5"/>
        <v>13</v>
      </c>
      <c r="I37" s="306">
        <f t="shared" si="5"/>
        <v>210</v>
      </c>
      <c r="J37" s="306">
        <f t="shared" si="5"/>
        <v>455</v>
      </c>
      <c r="K37" s="295">
        <f t="shared" si="5"/>
        <v>6</v>
      </c>
      <c r="L37" s="295">
        <f t="shared" si="5"/>
        <v>13</v>
      </c>
      <c r="M37" s="295">
        <f t="shared" si="5"/>
        <v>210</v>
      </c>
      <c r="N37" s="295">
        <f t="shared" si="5"/>
        <v>455</v>
      </c>
      <c r="O37" s="295">
        <f t="shared" si="5"/>
        <v>7</v>
      </c>
      <c r="P37" s="295">
        <f t="shared" si="5"/>
        <v>12</v>
      </c>
      <c r="Q37" s="295">
        <f t="shared" si="5"/>
        <v>231</v>
      </c>
      <c r="R37" s="295">
        <f t="shared" si="5"/>
        <v>396</v>
      </c>
      <c r="S37" s="295">
        <f t="shared" si="5"/>
        <v>22</v>
      </c>
      <c r="T37" s="295">
        <f t="shared" si="5"/>
        <v>49</v>
      </c>
      <c r="U37" s="295">
        <f t="shared" si="5"/>
        <v>756</v>
      </c>
      <c r="V37" s="307">
        <f t="shared" si="5"/>
        <v>1691</v>
      </c>
    </row>
    <row r="38" spans="1:22" ht="13.5" customHeight="1" thickTop="1" thickBot="1" x14ac:dyDescent="0.3">
      <c r="A38" s="450" t="s">
        <v>14</v>
      </c>
      <c r="B38" s="451"/>
      <c r="C38" s="297">
        <f t="shared" ref="C38:V38" si="6">C36+C37</f>
        <v>19</v>
      </c>
      <c r="D38" s="297">
        <f t="shared" si="6"/>
        <v>11</v>
      </c>
      <c r="E38" s="297">
        <f t="shared" si="6"/>
        <v>665</v>
      </c>
      <c r="F38" s="297">
        <f t="shared" si="6"/>
        <v>385</v>
      </c>
      <c r="G38" s="297">
        <f t="shared" si="6"/>
        <v>18</v>
      </c>
      <c r="H38" s="297">
        <f t="shared" si="6"/>
        <v>13</v>
      </c>
      <c r="I38" s="297">
        <f t="shared" si="6"/>
        <v>630</v>
      </c>
      <c r="J38" s="297">
        <f t="shared" si="6"/>
        <v>455</v>
      </c>
      <c r="K38" s="297">
        <f t="shared" si="6"/>
        <v>17</v>
      </c>
      <c r="L38" s="297">
        <f t="shared" si="6"/>
        <v>13</v>
      </c>
      <c r="M38" s="297">
        <f t="shared" si="6"/>
        <v>595</v>
      </c>
      <c r="N38" s="297">
        <f t="shared" si="6"/>
        <v>455</v>
      </c>
      <c r="O38" s="297">
        <f t="shared" si="6"/>
        <v>18</v>
      </c>
      <c r="P38" s="297">
        <f t="shared" si="6"/>
        <v>12</v>
      </c>
      <c r="Q38" s="297">
        <f t="shared" si="6"/>
        <v>594</v>
      </c>
      <c r="R38" s="297">
        <f t="shared" si="6"/>
        <v>396</v>
      </c>
      <c r="S38" s="297">
        <f t="shared" si="6"/>
        <v>72</v>
      </c>
      <c r="T38" s="297">
        <f t="shared" si="6"/>
        <v>49</v>
      </c>
      <c r="U38" s="297">
        <f t="shared" si="6"/>
        <v>2484</v>
      </c>
      <c r="V38" s="308">
        <f t="shared" si="6"/>
        <v>1691</v>
      </c>
    </row>
    <row r="39" spans="1:22" ht="13.5" customHeight="1" thickTop="1" thickBot="1" x14ac:dyDescent="0.3">
      <c r="A39" s="452"/>
      <c r="B39" s="453"/>
      <c r="C39" s="454">
        <f>C38+D38</f>
        <v>30</v>
      </c>
      <c r="D39" s="455"/>
      <c r="E39" s="454">
        <f>E38+F38</f>
        <v>1050</v>
      </c>
      <c r="F39" s="455"/>
      <c r="G39" s="454">
        <f>G38+H38</f>
        <v>31</v>
      </c>
      <c r="H39" s="455"/>
      <c r="I39" s="454">
        <f>I38+J38</f>
        <v>1085</v>
      </c>
      <c r="J39" s="455"/>
      <c r="K39" s="454">
        <f>K38+L38</f>
        <v>30</v>
      </c>
      <c r="L39" s="455"/>
      <c r="M39" s="454">
        <f>M38+N38</f>
        <v>1050</v>
      </c>
      <c r="N39" s="455"/>
      <c r="O39" s="454">
        <f>O38+P38</f>
        <v>30</v>
      </c>
      <c r="P39" s="455"/>
      <c r="Q39" s="454">
        <f>Q38+R38</f>
        <v>990</v>
      </c>
      <c r="R39" s="455"/>
      <c r="S39" s="454">
        <f>S38+T38</f>
        <v>121</v>
      </c>
      <c r="T39" s="455"/>
      <c r="U39" s="454">
        <f>U38+V38</f>
        <v>4175</v>
      </c>
      <c r="V39" s="456"/>
    </row>
    <row r="40" spans="1:22" ht="3" customHeight="1" x14ac:dyDescent="0.25">
      <c r="A40" s="11"/>
      <c r="B40" s="10"/>
      <c r="C40" s="21"/>
      <c r="D40" s="21"/>
      <c r="E40" s="21"/>
      <c r="F40" s="21"/>
      <c r="G40" s="21"/>
      <c r="H40" s="21"/>
      <c r="I40" s="21"/>
      <c r="J40" s="22"/>
      <c r="K40" s="21"/>
      <c r="L40" s="21"/>
      <c r="M40" s="21"/>
      <c r="N40" s="21"/>
      <c r="O40" s="21"/>
      <c r="P40" s="21"/>
      <c r="Q40" s="21"/>
      <c r="R40" s="21"/>
      <c r="S40" s="21"/>
      <c r="T40" s="12"/>
      <c r="U40" s="21"/>
      <c r="V40" s="12"/>
    </row>
    <row r="41" spans="1:22" ht="24.75" customHeight="1" x14ac:dyDescent="0.25">
      <c r="A41" s="6"/>
      <c r="B41" s="413" t="s">
        <v>50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</row>
  </sheetData>
  <mergeCells count="35">
    <mergeCell ref="B41:V41"/>
    <mergeCell ref="K39:L39"/>
    <mergeCell ref="M39:N39"/>
    <mergeCell ref="O39:P39"/>
    <mergeCell ref="Q39:R39"/>
    <mergeCell ref="S39:T39"/>
    <mergeCell ref="U39:V39"/>
    <mergeCell ref="I39:J39"/>
    <mergeCell ref="A37:B37"/>
    <mergeCell ref="A38:B39"/>
    <mergeCell ref="C39:D39"/>
    <mergeCell ref="E39:F39"/>
    <mergeCell ref="G39:H39"/>
    <mergeCell ref="A36:B36"/>
    <mergeCell ref="E5:F5"/>
    <mergeCell ref="G5:H5"/>
    <mergeCell ref="I5:J5"/>
    <mergeCell ref="K5:L5"/>
    <mergeCell ref="A6:B6"/>
    <mergeCell ref="A21:B21"/>
    <mergeCell ref="A1:G1"/>
    <mergeCell ref="S1:V1"/>
    <mergeCell ref="A2:G2"/>
    <mergeCell ref="A4:B5"/>
    <mergeCell ref="C4:F4"/>
    <mergeCell ref="G4:J4"/>
    <mergeCell ref="K4:N4"/>
    <mergeCell ref="O4:R4"/>
    <mergeCell ref="S4:V4"/>
    <mergeCell ref="C5:D5"/>
    <mergeCell ref="Q5:R5"/>
    <mergeCell ref="S5:T5"/>
    <mergeCell ref="U5:V5"/>
    <mergeCell ref="M5:N5"/>
    <mergeCell ref="O5:P5"/>
  </mergeCells>
  <printOptions horizontalCentered="1" verticalCentered="1"/>
  <pageMargins left="0.19685039370078741" right="0.19685039370078741" top="0.19685039370078741" bottom="0.15748031496062992" header="0" footer="0"/>
  <pageSetup paperSize="9" scale="9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sqref="A1:G1"/>
    </sheetView>
  </sheetViews>
  <sheetFormatPr defaultRowHeight="13.2" x14ac:dyDescent="0.25"/>
  <cols>
    <col min="1" max="1" width="3.6640625" customWidth="1"/>
    <col min="2" max="2" width="38.109375" customWidth="1"/>
    <col min="3" max="22" width="6" customWidth="1"/>
  </cols>
  <sheetData>
    <row r="1" spans="1:22" x14ac:dyDescent="0.25">
      <c r="A1" s="312" t="s">
        <v>74</v>
      </c>
      <c r="B1" s="313"/>
      <c r="C1" s="313"/>
      <c r="D1" s="313"/>
      <c r="E1" s="313"/>
      <c r="F1" s="313"/>
      <c r="G1" s="313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6"/>
      <c r="V1" s="8"/>
    </row>
    <row r="2" spans="1:22" x14ac:dyDescent="0.25">
      <c r="A2" s="314" t="s">
        <v>75</v>
      </c>
      <c r="B2" s="315"/>
      <c r="C2" s="315"/>
      <c r="D2" s="315"/>
      <c r="E2" s="315"/>
      <c r="F2" s="315"/>
      <c r="G2" s="31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8"/>
    </row>
    <row r="3" spans="1:22" ht="13.8" thickBot="1" x14ac:dyDescent="0.3">
      <c r="A3" s="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6"/>
      <c r="V3" s="8"/>
    </row>
    <row r="4" spans="1:22" ht="13.8" thickTop="1" x14ac:dyDescent="0.25">
      <c r="A4" s="426" t="s">
        <v>0</v>
      </c>
      <c r="B4" s="427"/>
      <c r="C4" s="430" t="s">
        <v>1</v>
      </c>
      <c r="D4" s="431"/>
      <c r="E4" s="431"/>
      <c r="F4" s="432"/>
      <c r="G4" s="433" t="s">
        <v>2</v>
      </c>
      <c r="H4" s="431"/>
      <c r="I4" s="431"/>
      <c r="J4" s="431"/>
      <c r="K4" s="430" t="s">
        <v>3</v>
      </c>
      <c r="L4" s="431"/>
      <c r="M4" s="431"/>
      <c r="N4" s="432"/>
      <c r="O4" s="433" t="s">
        <v>4</v>
      </c>
      <c r="P4" s="431"/>
      <c r="Q4" s="431"/>
      <c r="R4" s="431"/>
      <c r="S4" s="434" t="s">
        <v>5</v>
      </c>
      <c r="T4" s="435"/>
      <c r="U4" s="435"/>
      <c r="V4" s="436"/>
    </row>
    <row r="5" spans="1:22" x14ac:dyDescent="0.25">
      <c r="A5" s="428"/>
      <c r="B5" s="429"/>
      <c r="C5" s="437" t="s">
        <v>6</v>
      </c>
      <c r="D5" s="438"/>
      <c r="E5" s="439" t="s">
        <v>7</v>
      </c>
      <c r="F5" s="441"/>
      <c r="G5" s="440" t="s">
        <v>6</v>
      </c>
      <c r="H5" s="438"/>
      <c r="I5" s="439" t="s">
        <v>7</v>
      </c>
      <c r="J5" s="440"/>
      <c r="K5" s="437" t="s">
        <v>6</v>
      </c>
      <c r="L5" s="438"/>
      <c r="M5" s="439" t="s">
        <v>7</v>
      </c>
      <c r="N5" s="441"/>
      <c r="O5" s="440" t="s">
        <v>6</v>
      </c>
      <c r="P5" s="438"/>
      <c r="Q5" s="439" t="s">
        <v>7</v>
      </c>
      <c r="R5" s="440"/>
      <c r="S5" s="437" t="s">
        <v>6</v>
      </c>
      <c r="T5" s="438"/>
      <c r="U5" s="439" t="s">
        <v>7</v>
      </c>
      <c r="V5" s="441"/>
    </row>
    <row r="6" spans="1:22" ht="13.8" thickBot="1" x14ac:dyDescent="0.3">
      <c r="A6" s="444" t="s">
        <v>8</v>
      </c>
      <c r="B6" s="445"/>
      <c r="C6" s="260" t="s">
        <v>9</v>
      </c>
      <c r="D6" s="261" t="s">
        <v>10</v>
      </c>
      <c r="E6" s="261" t="s">
        <v>9</v>
      </c>
      <c r="F6" s="262" t="s">
        <v>10</v>
      </c>
      <c r="G6" s="263" t="s">
        <v>9</v>
      </c>
      <c r="H6" s="261" t="s">
        <v>10</v>
      </c>
      <c r="I6" s="261" t="s">
        <v>9</v>
      </c>
      <c r="J6" s="264" t="s">
        <v>10</v>
      </c>
      <c r="K6" s="260" t="s">
        <v>9</v>
      </c>
      <c r="L6" s="261" t="s">
        <v>10</v>
      </c>
      <c r="M6" s="261" t="s">
        <v>9</v>
      </c>
      <c r="N6" s="262" t="s">
        <v>10</v>
      </c>
      <c r="O6" s="263" t="s">
        <v>9</v>
      </c>
      <c r="P6" s="261" t="s">
        <v>10</v>
      </c>
      <c r="Q6" s="261" t="s">
        <v>9</v>
      </c>
      <c r="R6" s="264" t="s">
        <v>10</v>
      </c>
      <c r="S6" s="265" t="s">
        <v>9</v>
      </c>
      <c r="T6" s="266" t="s">
        <v>10</v>
      </c>
      <c r="U6" s="266" t="s">
        <v>9</v>
      </c>
      <c r="V6" s="267" t="s">
        <v>10</v>
      </c>
    </row>
    <row r="7" spans="1:22" x14ac:dyDescent="0.25">
      <c r="A7" s="268">
        <v>1</v>
      </c>
      <c r="B7" s="269" t="s">
        <v>76</v>
      </c>
      <c r="C7" s="102">
        <v>3</v>
      </c>
      <c r="D7" s="103"/>
      <c r="E7" s="104">
        <v>105</v>
      </c>
      <c r="F7" s="105"/>
      <c r="G7" s="106">
        <v>3</v>
      </c>
      <c r="H7" s="103"/>
      <c r="I7" s="104">
        <v>105</v>
      </c>
      <c r="J7" s="105"/>
      <c r="K7" s="102">
        <v>2</v>
      </c>
      <c r="L7" s="103"/>
      <c r="M7" s="104">
        <v>70</v>
      </c>
      <c r="N7" s="105"/>
      <c r="O7" s="106">
        <v>2</v>
      </c>
      <c r="P7" s="103"/>
      <c r="Q7" s="104">
        <v>66</v>
      </c>
      <c r="R7" s="105"/>
      <c r="S7" s="107">
        <f t="shared" ref="S7:V17" si="0">C7+G7+K7+O7</f>
        <v>10</v>
      </c>
      <c r="T7" s="107">
        <f t="shared" si="0"/>
        <v>0</v>
      </c>
      <c r="U7" s="104">
        <f>SUM(E7,I7,M7,Q7)</f>
        <v>346</v>
      </c>
      <c r="V7" s="105">
        <f t="shared" si="0"/>
        <v>0</v>
      </c>
    </row>
    <row r="8" spans="1:22" x14ac:dyDescent="0.25">
      <c r="A8" s="268">
        <v>2</v>
      </c>
      <c r="B8" s="270" t="s">
        <v>29</v>
      </c>
      <c r="C8" s="111">
        <v>2</v>
      </c>
      <c r="D8" s="112"/>
      <c r="E8" s="113">
        <v>70</v>
      </c>
      <c r="F8" s="114"/>
      <c r="G8" s="115">
        <v>2</v>
      </c>
      <c r="H8" s="112"/>
      <c r="I8" s="113">
        <v>70</v>
      </c>
      <c r="J8" s="114"/>
      <c r="K8" s="111">
        <v>2</v>
      </c>
      <c r="L8" s="112"/>
      <c r="M8" s="113">
        <v>70</v>
      </c>
      <c r="N8" s="114"/>
      <c r="O8" s="115">
        <v>2</v>
      </c>
      <c r="P8" s="112"/>
      <c r="Q8" s="113">
        <v>66</v>
      </c>
      <c r="R8" s="114"/>
      <c r="S8" s="107">
        <f t="shared" si="0"/>
        <v>8</v>
      </c>
      <c r="T8" s="107">
        <f t="shared" si="0"/>
        <v>0</v>
      </c>
      <c r="U8" s="113">
        <f t="shared" ref="U8:U20" si="1">SUM(E8,I8,M8,Q8)</f>
        <v>276</v>
      </c>
      <c r="V8" s="114">
        <f t="shared" si="0"/>
        <v>0</v>
      </c>
    </row>
    <row r="9" spans="1:22" x14ac:dyDescent="0.25">
      <c r="A9" s="268">
        <v>3</v>
      </c>
      <c r="B9" s="6" t="s">
        <v>77</v>
      </c>
      <c r="C9" s="111">
        <v>2</v>
      </c>
      <c r="D9" s="112"/>
      <c r="E9" s="113">
        <v>70</v>
      </c>
      <c r="F9" s="114"/>
      <c r="G9" s="115">
        <v>1</v>
      </c>
      <c r="H9" s="112"/>
      <c r="I9" s="113">
        <v>35</v>
      </c>
      <c r="J9" s="114"/>
      <c r="K9" s="111">
        <v>1</v>
      </c>
      <c r="L9" s="112"/>
      <c r="M9" s="113">
        <v>35</v>
      </c>
      <c r="N9" s="114"/>
      <c r="O9" s="115">
        <v>1</v>
      </c>
      <c r="P9" s="112"/>
      <c r="Q9" s="113">
        <v>33</v>
      </c>
      <c r="R9" s="114"/>
      <c r="S9" s="107">
        <f t="shared" si="0"/>
        <v>5</v>
      </c>
      <c r="T9" s="107">
        <f t="shared" si="0"/>
        <v>0</v>
      </c>
      <c r="U9" s="116">
        <f t="shared" si="1"/>
        <v>173</v>
      </c>
      <c r="V9" s="271">
        <f t="shared" si="0"/>
        <v>0</v>
      </c>
    </row>
    <row r="10" spans="1:22" x14ac:dyDescent="0.25">
      <c r="A10" s="268">
        <v>4</v>
      </c>
      <c r="B10" s="270" t="s">
        <v>25</v>
      </c>
      <c r="C10" s="111">
        <v>2</v>
      </c>
      <c r="D10" s="112"/>
      <c r="E10" s="113">
        <v>70</v>
      </c>
      <c r="F10" s="114"/>
      <c r="G10" s="112">
        <v>2</v>
      </c>
      <c r="H10" s="112"/>
      <c r="I10" s="113">
        <v>70</v>
      </c>
      <c r="J10" s="114"/>
      <c r="K10" s="111">
        <v>1</v>
      </c>
      <c r="L10" s="112"/>
      <c r="M10" s="113">
        <v>35</v>
      </c>
      <c r="N10" s="114"/>
      <c r="O10" s="115">
        <v>1</v>
      </c>
      <c r="P10" s="112"/>
      <c r="Q10" s="113">
        <v>33</v>
      </c>
      <c r="R10" s="114"/>
      <c r="S10" s="107">
        <f t="shared" si="0"/>
        <v>6</v>
      </c>
      <c r="T10" s="107">
        <f t="shared" si="0"/>
        <v>0</v>
      </c>
      <c r="U10" s="113">
        <f t="shared" si="1"/>
        <v>208</v>
      </c>
      <c r="V10" s="114">
        <f t="shared" si="0"/>
        <v>0</v>
      </c>
    </row>
    <row r="11" spans="1:22" x14ac:dyDescent="0.25">
      <c r="A11" s="268">
        <v>5</v>
      </c>
      <c r="B11" s="270" t="s">
        <v>19</v>
      </c>
      <c r="C11" s="111">
        <v>2</v>
      </c>
      <c r="D11" s="112"/>
      <c r="E11" s="113">
        <v>70</v>
      </c>
      <c r="F11" s="114"/>
      <c r="G11" s="112"/>
      <c r="H11" s="112"/>
      <c r="I11" s="113"/>
      <c r="J11" s="114"/>
      <c r="K11" s="111"/>
      <c r="L11" s="112"/>
      <c r="M11" s="113"/>
      <c r="N11" s="114"/>
      <c r="O11" s="115"/>
      <c r="P11" s="112"/>
      <c r="Q11" s="113"/>
      <c r="R11" s="114"/>
      <c r="S11" s="107">
        <f t="shared" si="0"/>
        <v>2</v>
      </c>
      <c r="T11" s="107">
        <f t="shared" si="0"/>
        <v>0</v>
      </c>
      <c r="U11" s="116">
        <f t="shared" si="1"/>
        <v>70</v>
      </c>
      <c r="V11" s="271">
        <f t="shared" si="0"/>
        <v>0</v>
      </c>
    </row>
    <row r="12" spans="1:22" ht="12.75" customHeight="1" x14ac:dyDescent="0.25">
      <c r="A12" s="268">
        <v>6</v>
      </c>
      <c r="B12" s="117" t="s">
        <v>78</v>
      </c>
      <c r="C12" s="111"/>
      <c r="D12" s="112"/>
      <c r="E12" s="113"/>
      <c r="F12" s="114"/>
      <c r="G12" s="112"/>
      <c r="H12" s="112"/>
      <c r="I12" s="113"/>
      <c r="J12" s="114"/>
      <c r="K12" s="111"/>
      <c r="L12" s="112"/>
      <c r="M12" s="113"/>
      <c r="N12" s="114"/>
      <c r="O12" s="118">
        <v>2</v>
      </c>
      <c r="P12" s="119"/>
      <c r="Q12" s="120">
        <v>66</v>
      </c>
      <c r="R12" s="121"/>
      <c r="S12" s="122">
        <v>2</v>
      </c>
      <c r="T12" s="107">
        <f t="shared" si="0"/>
        <v>0</v>
      </c>
      <c r="U12" s="113">
        <f t="shared" si="1"/>
        <v>66</v>
      </c>
      <c r="V12" s="114">
        <f t="shared" si="0"/>
        <v>0</v>
      </c>
    </row>
    <row r="13" spans="1:22" x14ac:dyDescent="0.25">
      <c r="A13" s="268">
        <v>7</v>
      </c>
      <c r="B13" s="13" t="s">
        <v>22</v>
      </c>
      <c r="C13" s="1">
        <v>2</v>
      </c>
      <c r="D13" s="2"/>
      <c r="E13" s="3">
        <v>70</v>
      </c>
      <c r="F13" s="4"/>
      <c r="G13" s="2"/>
      <c r="H13" s="2"/>
      <c r="I13" s="3"/>
      <c r="J13" s="4"/>
      <c r="K13" s="1"/>
      <c r="L13" s="2"/>
      <c r="M13" s="3"/>
      <c r="N13" s="4"/>
      <c r="O13" s="5"/>
      <c r="P13" s="2"/>
      <c r="Q13" s="3"/>
      <c r="R13" s="4"/>
      <c r="S13" s="107">
        <f t="shared" ref="S13:S17" si="2">C13+G13+K13+O13</f>
        <v>2</v>
      </c>
      <c r="T13" s="107">
        <f t="shared" si="0"/>
        <v>0</v>
      </c>
      <c r="U13" s="116">
        <f t="shared" si="1"/>
        <v>70</v>
      </c>
      <c r="V13" s="271">
        <f t="shared" si="0"/>
        <v>0</v>
      </c>
    </row>
    <row r="14" spans="1:22" x14ac:dyDescent="0.25">
      <c r="A14" s="268">
        <v>8</v>
      </c>
      <c r="B14" s="270" t="s">
        <v>79</v>
      </c>
      <c r="C14" s="111"/>
      <c r="D14" s="112"/>
      <c r="E14" s="113"/>
      <c r="F14" s="114"/>
      <c r="G14" s="112"/>
      <c r="H14" s="112"/>
      <c r="I14" s="113"/>
      <c r="J14" s="114"/>
      <c r="K14" s="111">
        <v>1</v>
      </c>
      <c r="L14" s="112"/>
      <c r="M14" s="113">
        <v>35</v>
      </c>
      <c r="N14" s="114"/>
      <c r="O14" s="115"/>
      <c r="P14" s="112"/>
      <c r="Q14" s="113"/>
      <c r="R14" s="114"/>
      <c r="S14" s="107">
        <f t="shared" si="2"/>
        <v>1</v>
      </c>
      <c r="T14" s="107">
        <f t="shared" si="0"/>
        <v>0</v>
      </c>
      <c r="U14" s="113">
        <f t="shared" si="1"/>
        <v>35</v>
      </c>
      <c r="V14" s="114">
        <f t="shared" si="0"/>
        <v>0</v>
      </c>
    </row>
    <row r="15" spans="1:22" x14ac:dyDescent="0.25">
      <c r="A15" s="268">
        <v>9</v>
      </c>
      <c r="B15" s="270" t="s">
        <v>18</v>
      </c>
      <c r="C15" s="111"/>
      <c r="D15" s="112"/>
      <c r="E15" s="113"/>
      <c r="F15" s="114"/>
      <c r="G15" s="112"/>
      <c r="H15" s="112"/>
      <c r="I15" s="113"/>
      <c r="J15" s="114"/>
      <c r="K15" s="111">
        <v>1</v>
      </c>
      <c r="L15" s="112"/>
      <c r="M15" s="113">
        <v>35</v>
      </c>
      <c r="N15" s="114"/>
      <c r="O15" s="115"/>
      <c r="P15" s="112"/>
      <c r="Q15" s="113"/>
      <c r="R15" s="114"/>
      <c r="S15" s="107">
        <f t="shared" si="2"/>
        <v>1</v>
      </c>
      <c r="T15" s="107">
        <f t="shared" si="0"/>
        <v>0</v>
      </c>
      <c r="U15" s="116">
        <f t="shared" si="1"/>
        <v>35</v>
      </c>
      <c r="V15" s="271">
        <f t="shared" si="0"/>
        <v>0</v>
      </c>
    </row>
    <row r="16" spans="1:22" x14ac:dyDescent="0.25">
      <c r="A16" s="268">
        <v>10</v>
      </c>
      <c r="B16" s="270" t="s">
        <v>80</v>
      </c>
      <c r="C16" s="111"/>
      <c r="D16" s="112"/>
      <c r="E16" s="113"/>
      <c r="F16" s="114"/>
      <c r="G16" s="112">
        <v>1</v>
      </c>
      <c r="H16" s="112"/>
      <c r="I16" s="113">
        <v>35</v>
      </c>
      <c r="J16" s="114"/>
      <c r="K16" s="111"/>
      <c r="L16" s="112"/>
      <c r="M16" s="113"/>
      <c r="N16" s="114"/>
      <c r="O16" s="115"/>
      <c r="P16" s="112"/>
      <c r="Q16" s="113"/>
      <c r="R16" s="114"/>
      <c r="S16" s="107">
        <f t="shared" si="2"/>
        <v>1</v>
      </c>
      <c r="T16" s="107">
        <f t="shared" si="0"/>
        <v>0</v>
      </c>
      <c r="U16" s="113">
        <f t="shared" si="1"/>
        <v>35</v>
      </c>
      <c r="V16" s="114">
        <f t="shared" si="0"/>
        <v>0</v>
      </c>
    </row>
    <row r="17" spans="1:22" x14ac:dyDescent="0.25">
      <c r="A17" s="268">
        <v>11</v>
      </c>
      <c r="B17" s="270" t="s">
        <v>81</v>
      </c>
      <c r="C17" s="111">
        <v>2</v>
      </c>
      <c r="D17" s="112"/>
      <c r="E17" s="113">
        <v>70</v>
      </c>
      <c r="F17" s="114"/>
      <c r="G17" s="112">
        <v>2</v>
      </c>
      <c r="H17" s="112"/>
      <c r="I17" s="113">
        <v>70</v>
      </c>
      <c r="J17" s="114"/>
      <c r="K17" s="111">
        <v>2</v>
      </c>
      <c r="L17" s="112"/>
      <c r="M17" s="113">
        <v>70</v>
      </c>
      <c r="N17" s="114"/>
      <c r="O17" s="115">
        <v>2</v>
      </c>
      <c r="P17" s="112"/>
      <c r="Q17" s="113">
        <v>66</v>
      </c>
      <c r="R17" s="114"/>
      <c r="S17" s="107">
        <f t="shared" si="2"/>
        <v>8</v>
      </c>
      <c r="T17" s="107">
        <f t="shared" si="0"/>
        <v>0</v>
      </c>
      <c r="U17" s="116">
        <f t="shared" si="1"/>
        <v>276</v>
      </c>
      <c r="V17" s="271">
        <f t="shared" si="0"/>
        <v>0</v>
      </c>
    </row>
    <row r="18" spans="1:22" x14ac:dyDescent="0.25">
      <c r="A18" s="268">
        <v>12</v>
      </c>
      <c r="B18" s="23" t="s">
        <v>32</v>
      </c>
      <c r="C18" s="1">
        <v>1</v>
      </c>
      <c r="D18" s="2"/>
      <c r="E18" s="3">
        <v>35</v>
      </c>
      <c r="F18" s="4"/>
      <c r="G18" s="2">
        <v>1</v>
      </c>
      <c r="H18" s="2"/>
      <c r="I18" s="3">
        <v>35</v>
      </c>
      <c r="J18" s="4"/>
      <c r="K18" s="1">
        <v>1</v>
      </c>
      <c r="L18" s="2"/>
      <c r="M18" s="3">
        <v>35</v>
      </c>
      <c r="N18" s="4"/>
      <c r="O18" s="5">
        <v>1</v>
      </c>
      <c r="P18" s="2"/>
      <c r="Q18" s="3">
        <v>33</v>
      </c>
      <c r="R18" s="4"/>
      <c r="S18" s="24">
        <f>C18+G18+K18+O18</f>
        <v>4</v>
      </c>
      <c r="T18" s="25">
        <v>0</v>
      </c>
      <c r="U18" s="113">
        <f t="shared" si="1"/>
        <v>138</v>
      </c>
      <c r="V18" s="4">
        <v>0</v>
      </c>
    </row>
    <row r="19" spans="1:22" x14ac:dyDescent="0.25">
      <c r="A19" s="268">
        <v>13</v>
      </c>
      <c r="B19" s="110" t="s">
        <v>33</v>
      </c>
      <c r="C19" s="1">
        <v>1</v>
      </c>
      <c r="D19" s="2"/>
      <c r="E19" s="3">
        <v>35</v>
      </c>
      <c r="F19" s="4"/>
      <c r="G19" s="2">
        <v>1</v>
      </c>
      <c r="H19" s="2"/>
      <c r="I19" s="3">
        <v>35</v>
      </c>
      <c r="J19" s="4"/>
      <c r="K19" s="1"/>
      <c r="L19" s="2"/>
      <c r="M19" s="3" t="str">
        <f>IF(K19&gt;0,K19*34, " ")</f>
        <v xml:space="preserve"> </v>
      </c>
      <c r="N19" s="4"/>
      <c r="O19" s="5"/>
      <c r="P19" s="2"/>
      <c r="Q19" s="3" t="str">
        <f>IF(O19&gt;0,O19*32, " ")</f>
        <v xml:space="preserve"> </v>
      </c>
      <c r="R19" s="4"/>
      <c r="S19" s="27">
        <f>C19+G19+K19+O19</f>
        <v>2</v>
      </c>
      <c r="T19" s="28">
        <v>0</v>
      </c>
      <c r="U19" s="113">
        <f t="shared" si="1"/>
        <v>70</v>
      </c>
      <c r="V19" s="29">
        <v>0</v>
      </c>
    </row>
    <row r="20" spans="1:22" ht="13.8" thickBot="1" x14ac:dyDescent="0.3">
      <c r="A20" s="268">
        <v>14</v>
      </c>
      <c r="B20" s="30" t="s">
        <v>34</v>
      </c>
      <c r="C20" s="1"/>
      <c r="D20" s="2"/>
      <c r="E20" s="3" t="str">
        <f>IF(C20&gt;0,C20*34, " ")</f>
        <v xml:space="preserve"> </v>
      </c>
      <c r="F20" s="4"/>
      <c r="G20" s="2"/>
      <c r="H20" s="2"/>
      <c r="I20" s="3"/>
      <c r="J20" s="4"/>
      <c r="K20" s="1">
        <v>1</v>
      </c>
      <c r="L20" s="2"/>
      <c r="M20" s="3">
        <v>35</v>
      </c>
      <c r="N20" s="4"/>
      <c r="O20" s="5">
        <v>1</v>
      </c>
      <c r="P20" s="2"/>
      <c r="Q20" s="3">
        <v>33</v>
      </c>
      <c r="R20" s="4"/>
      <c r="S20" s="31">
        <f>C20+G20+K20+O20</f>
        <v>2</v>
      </c>
      <c r="T20" s="32">
        <f>D20+H20+L20+P20</f>
        <v>0</v>
      </c>
      <c r="U20" s="116">
        <f t="shared" si="1"/>
        <v>68</v>
      </c>
      <c r="V20" s="33">
        <f>IF(T20&lt;&gt;" ", (IF(F20&lt;&gt;" ", F20, 0)+IF(J20&lt;&gt;" ", J20, 0)+IF(N20&lt;&gt;" ", N20, 0)+IF(R20&lt;&gt;" ", R20, 0)), " ")</f>
        <v>0</v>
      </c>
    </row>
    <row r="21" spans="1:22" ht="13.8" thickBot="1" x14ac:dyDescent="0.3">
      <c r="A21" s="446" t="s">
        <v>11</v>
      </c>
      <c r="B21" s="447"/>
      <c r="C21" s="272" t="s">
        <v>9</v>
      </c>
      <c r="D21" s="273" t="s">
        <v>10</v>
      </c>
      <c r="E21" s="273" t="s">
        <v>9</v>
      </c>
      <c r="F21" s="274" t="s">
        <v>10</v>
      </c>
      <c r="G21" s="275" t="s">
        <v>9</v>
      </c>
      <c r="H21" s="273" t="s">
        <v>10</v>
      </c>
      <c r="I21" s="273" t="s">
        <v>9</v>
      </c>
      <c r="J21" s="276" t="s">
        <v>10</v>
      </c>
      <c r="K21" s="272" t="s">
        <v>9</v>
      </c>
      <c r="L21" s="273" t="s">
        <v>10</v>
      </c>
      <c r="M21" s="273" t="s">
        <v>9</v>
      </c>
      <c r="N21" s="274" t="s">
        <v>10</v>
      </c>
      <c r="O21" s="275" t="s">
        <v>9</v>
      </c>
      <c r="P21" s="273" t="s">
        <v>10</v>
      </c>
      <c r="Q21" s="273" t="s">
        <v>9</v>
      </c>
      <c r="R21" s="274" t="s">
        <v>10</v>
      </c>
      <c r="S21" s="275" t="s">
        <v>9</v>
      </c>
      <c r="T21" s="273" t="s">
        <v>10</v>
      </c>
      <c r="U21" s="273" t="s">
        <v>9</v>
      </c>
      <c r="V21" s="274" t="s">
        <v>10</v>
      </c>
    </row>
    <row r="22" spans="1:22" x14ac:dyDescent="0.25">
      <c r="A22" s="277">
        <v>1</v>
      </c>
      <c r="B22" s="270" t="s">
        <v>102</v>
      </c>
      <c r="C22" s="278">
        <v>1</v>
      </c>
      <c r="D22" s="279">
        <v>2</v>
      </c>
      <c r="E22" s="113">
        <v>35</v>
      </c>
      <c r="F22" s="114">
        <v>70</v>
      </c>
      <c r="G22" s="279">
        <v>1</v>
      </c>
      <c r="H22" s="279">
        <v>2</v>
      </c>
      <c r="I22" s="113">
        <v>35</v>
      </c>
      <c r="J22" s="114">
        <v>70</v>
      </c>
      <c r="K22" s="278">
        <v>1</v>
      </c>
      <c r="L22" s="279">
        <v>2</v>
      </c>
      <c r="M22" s="113">
        <v>35</v>
      </c>
      <c r="N22" s="114">
        <v>70</v>
      </c>
      <c r="O22" s="279">
        <v>1</v>
      </c>
      <c r="P22" s="279">
        <v>2</v>
      </c>
      <c r="Q22" s="113">
        <v>33</v>
      </c>
      <c r="R22" s="309">
        <v>66</v>
      </c>
      <c r="S22" s="280">
        <f t="shared" ref="S22:V35" si="3">C22+G22+K22+O22</f>
        <v>4</v>
      </c>
      <c r="T22" s="280">
        <f t="shared" si="3"/>
        <v>8</v>
      </c>
      <c r="U22" s="280">
        <f t="shared" si="3"/>
        <v>138</v>
      </c>
      <c r="V22" s="281">
        <f t="shared" si="3"/>
        <v>276</v>
      </c>
    </row>
    <row r="23" spans="1:22" x14ac:dyDescent="0.25">
      <c r="A23" s="282">
        <v>2</v>
      </c>
      <c r="B23" s="270" t="s">
        <v>82</v>
      </c>
      <c r="C23" s="278">
        <v>1</v>
      </c>
      <c r="D23" s="279">
        <v>1</v>
      </c>
      <c r="E23" s="113">
        <v>35</v>
      </c>
      <c r="F23" s="114">
        <v>35</v>
      </c>
      <c r="G23" s="279"/>
      <c r="H23" s="279"/>
      <c r="I23" s="113"/>
      <c r="J23" s="114"/>
      <c r="K23" s="278"/>
      <c r="L23" s="279"/>
      <c r="M23" s="113"/>
      <c r="N23" s="114"/>
      <c r="O23" s="279"/>
      <c r="P23" s="279"/>
      <c r="Q23" s="113"/>
      <c r="R23" s="114"/>
      <c r="S23" s="280">
        <f t="shared" si="3"/>
        <v>1</v>
      </c>
      <c r="T23" s="280">
        <f t="shared" si="3"/>
        <v>1</v>
      </c>
      <c r="U23" s="280">
        <f t="shared" si="3"/>
        <v>35</v>
      </c>
      <c r="V23" s="281">
        <f t="shared" si="3"/>
        <v>35</v>
      </c>
    </row>
    <row r="24" spans="1:22" x14ac:dyDescent="0.25">
      <c r="A24" s="16">
        <v>3</v>
      </c>
      <c r="B24" s="13" t="s">
        <v>83</v>
      </c>
      <c r="C24" s="17">
        <v>1</v>
      </c>
      <c r="D24" s="18"/>
      <c r="E24" s="3">
        <v>35</v>
      </c>
      <c r="F24" s="4"/>
      <c r="G24" s="18"/>
      <c r="H24" s="18"/>
      <c r="I24" s="3"/>
      <c r="J24" s="4"/>
      <c r="K24" s="17"/>
      <c r="L24" s="18"/>
      <c r="M24" s="3"/>
      <c r="N24" s="4"/>
      <c r="O24" s="18"/>
      <c r="P24" s="18"/>
      <c r="Q24" s="3"/>
      <c r="R24" s="4"/>
      <c r="S24" s="280">
        <f t="shared" si="3"/>
        <v>1</v>
      </c>
      <c r="T24" s="280">
        <f t="shared" si="3"/>
        <v>0</v>
      </c>
      <c r="U24" s="280">
        <f t="shared" si="3"/>
        <v>35</v>
      </c>
      <c r="V24" s="281">
        <f t="shared" si="3"/>
        <v>0</v>
      </c>
    </row>
    <row r="25" spans="1:22" x14ac:dyDescent="0.25">
      <c r="A25" s="282">
        <v>4</v>
      </c>
      <c r="B25" s="270" t="s">
        <v>84</v>
      </c>
      <c r="C25" s="278"/>
      <c r="D25" s="279"/>
      <c r="E25" s="113"/>
      <c r="F25" s="114"/>
      <c r="G25" s="279">
        <v>1</v>
      </c>
      <c r="H25" s="279">
        <v>1</v>
      </c>
      <c r="I25" s="113">
        <v>35</v>
      </c>
      <c r="J25" s="114">
        <v>35</v>
      </c>
      <c r="K25" s="278">
        <v>1</v>
      </c>
      <c r="L25" s="279">
        <v>1</v>
      </c>
      <c r="M25" s="113">
        <v>35</v>
      </c>
      <c r="N25" s="114">
        <v>35</v>
      </c>
      <c r="O25" s="279">
        <v>1</v>
      </c>
      <c r="P25" s="279">
        <v>1</v>
      </c>
      <c r="Q25" s="113">
        <v>33</v>
      </c>
      <c r="R25" s="114">
        <v>33</v>
      </c>
      <c r="S25" s="280">
        <f t="shared" si="3"/>
        <v>3</v>
      </c>
      <c r="T25" s="280">
        <f t="shared" si="3"/>
        <v>3</v>
      </c>
      <c r="U25" s="280">
        <f t="shared" si="3"/>
        <v>103</v>
      </c>
      <c r="V25" s="281">
        <f t="shared" si="3"/>
        <v>103</v>
      </c>
    </row>
    <row r="26" spans="1:22" x14ac:dyDescent="0.25">
      <c r="A26" s="277">
        <v>5</v>
      </c>
      <c r="B26" s="270" t="s">
        <v>85</v>
      </c>
      <c r="C26" s="278"/>
      <c r="D26" s="279"/>
      <c r="E26" s="113"/>
      <c r="F26" s="114"/>
      <c r="G26" s="279">
        <v>2</v>
      </c>
      <c r="H26" s="279"/>
      <c r="I26" s="113">
        <v>70</v>
      </c>
      <c r="J26" s="114"/>
      <c r="K26" s="278">
        <v>2</v>
      </c>
      <c r="L26" s="279"/>
      <c r="M26" s="113">
        <v>70</v>
      </c>
      <c r="N26" s="114"/>
      <c r="O26" s="279">
        <v>2</v>
      </c>
      <c r="P26" s="279"/>
      <c r="Q26" s="113">
        <v>66</v>
      </c>
      <c r="R26" s="114"/>
      <c r="S26" s="280">
        <f t="shared" si="3"/>
        <v>6</v>
      </c>
      <c r="T26" s="280">
        <f t="shared" si="3"/>
        <v>0</v>
      </c>
      <c r="U26" s="280">
        <f t="shared" si="3"/>
        <v>206</v>
      </c>
      <c r="V26" s="281">
        <f t="shared" si="3"/>
        <v>0</v>
      </c>
    </row>
    <row r="27" spans="1:22" x14ac:dyDescent="0.25">
      <c r="A27" s="282">
        <v>6</v>
      </c>
      <c r="B27" s="270" t="s">
        <v>86</v>
      </c>
      <c r="C27" s="278"/>
      <c r="D27" s="279"/>
      <c r="E27" s="113"/>
      <c r="F27" s="114"/>
      <c r="G27" s="279">
        <v>1</v>
      </c>
      <c r="H27" s="279">
        <v>1</v>
      </c>
      <c r="I27" s="113">
        <v>35</v>
      </c>
      <c r="J27" s="114">
        <v>35</v>
      </c>
      <c r="K27" s="278">
        <v>1</v>
      </c>
      <c r="L27" s="279">
        <v>1</v>
      </c>
      <c r="M27" s="113">
        <v>35</v>
      </c>
      <c r="N27" s="114">
        <v>35</v>
      </c>
      <c r="O27" s="279">
        <v>1</v>
      </c>
      <c r="P27" s="279"/>
      <c r="Q27" s="113">
        <v>33</v>
      </c>
      <c r="R27" s="114"/>
      <c r="S27" s="280">
        <v>3</v>
      </c>
      <c r="T27" s="280">
        <f t="shared" si="3"/>
        <v>2</v>
      </c>
      <c r="U27" s="280">
        <f t="shared" si="3"/>
        <v>103</v>
      </c>
      <c r="V27" s="281">
        <f t="shared" si="3"/>
        <v>70</v>
      </c>
    </row>
    <row r="28" spans="1:22" x14ac:dyDescent="0.25">
      <c r="A28" s="16">
        <v>7</v>
      </c>
      <c r="B28" s="270" t="s">
        <v>87</v>
      </c>
      <c r="C28" s="278"/>
      <c r="D28" s="279"/>
      <c r="E28" s="113"/>
      <c r="F28" s="114"/>
      <c r="G28" s="279"/>
      <c r="H28" s="279"/>
      <c r="I28" s="113"/>
      <c r="J28" s="114"/>
      <c r="K28" s="278">
        <v>1</v>
      </c>
      <c r="L28" s="279">
        <v>1</v>
      </c>
      <c r="M28" s="113">
        <v>35</v>
      </c>
      <c r="N28" s="114">
        <v>35</v>
      </c>
      <c r="O28" s="279">
        <v>1</v>
      </c>
      <c r="P28" s="279">
        <v>1</v>
      </c>
      <c r="Q28" s="113">
        <v>33</v>
      </c>
      <c r="R28" s="114">
        <v>33</v>
      </c>
      <c r="S28" s="280">
        <f t="shared" si="3"/>
        <v>2</v>
      </c>
      <c r="T28" s="280">
        <f t="shared" si="3"/>
        <v>2</v>
      </c>
      <c r="U28" s="280">
        <f t="shared" si="3"/>
        <v>68</v>
      </c>
      <c r="V28" s="281">
        <f t="shared" si="3"/>
        <v>68</v>
      </c>
    </row>
    <row r="29" spans="1:22" x14ac:dyDescent="0.25">
      <c r="A29" s="277">
        <v>8</v>
      </c>
      <c r="B29" s="270" t="s">
        <v>88</v>
      </c>
      <c r="C29" s="278"/>
      <c r="D29" s="279">
        <v>2</v>
      </c>
      <c r="E29" s="113"/>
      <c r="F29" s="114">
        <v>70</v>
      </c>
      <c r="G29" s="279"/>
      <c r="H29" s="279">
        <v>2</v>
      </c>
      <c r="I29" s="113"/>
      <c r="J29" s="114">
        <v>70</v>
      </c>
      <c r="K29" s="278"/>
      <c r="L29" s="279">
        <v>2</v>
      </c>
      <c r="M29" s="113"/>
      <c r="N29" s="114">
        <v>70</v>
      </c>
      <c r="O29" s="279"/>
      <c r="P29" s="279">
        <v>2</v>
      </c>
      <c r="Q29" s="113"/>
      <c r="R29" s="114">
        <v>66</v>
      </c>
      <c r="S29" s="280">
        <f t="shared" si="3"/>
        <v>0</v>
      </c>
      <c r="T29" s="280">
        <f t="shared" si="3"/>
        <v>8</v>
      </c>
      <c r="U29" s="280">
        <f t="shared" si="3"/>
        <v>0</v>
      </c>
      <c r="V29" s="281">
        <f t="shared" si="3"/>
        <v>276</v>
      </c>
    </row>
    <row r="30" spans="1:22" x14ac:dyDescent="0.25">
      <c r="A30" s="282">
        <v>9</v>
      </c>
      <c r="B30" s="270" t="s">
        <v>89</v>
      </c>
      <c r="C30" s="278"/>
      <c r="D30" s="279">
        <v>2</v>
      </c>
      <c r="E30" s="113"/>
      <c r="F30" s="114">
        <v>70</v>
      </c>
      <c r="G30" s="279"/>
      <c r="H30" s="279">
        <v>2</v>
      </c>
      <c r="I30" s="113"/>
      <c r="J30" s="114">
        <v>70</v>
      </c>
      <c r="K30" s="278"/>
      <c r="L30" s="279">
        <v>2</v>
      </c>
      <c r="M30" s="113"/>
      <c r="N30" s="114">
        <v>70</v>
      </c>
      <c r="O30" s="279"/>
      <c r="P30" s="279">
        <v>2</v>
      </c>
      <c r="Q30" s="113"/>
      <c r="R30" s="114">
        <v>66</v>
      </c>
      <c r="S30" s="280">
        <f t="shared" si="3"/>
        <v>0</v>
      </c>
      <c r="T30" s="280">
        <f t="shared" si="3"/>
        <v>8</v>
      </c>
      <c r="U30" s="280">
        <f t="shared" si="3"/>
        <v>0</v>
      </c>
      <c r="V30" s="281">
        <f t="shared" si="3"/>
        <v>276</v>
      </c>
    </row>
    <row r="31" spans="1:22" x14ac:dyDescent="0.25">
      <c r="A31" s="16">
        <v>10</v>
      </c>
      <c r="B31" s="270" t="s">
        <v>106</v>
      </c>
      <c r="C31" s="278"/>
      <c r="D31" s="279"/>
      <c r="E31" s="113"/>
      <c r="F31" s="114"/>
      <c r="G31" s="279"/>
      <c r="H31" s="279"/>
      <c r="I31" s="113"/>
      <c r="J31" s="114"/>
      <c r="K31" s="278">
        <v>1</v>
      </c>
      <c r="L31" s="279">
        <v>1</v>
      </c>
      <c r="M31" s="113">
        <v>35</v>
      </c>
      <c r="N31" s="114">
        <v>35</v>
      </c>
      <c r="O31" s="279">
        <v>1</v>
      </c>
      <c r="P31" s="279">
        <v>1</v>
      </c>
      <c r="Q31" s="113">
        <v>33</v>
      </c>
      <c r="R31" s="114">
        <v>33</v>
      </c>
      <c r="S31" s="280">
        <f t="shared" si="3"/>
        <v>2</v>
      </c>
      <c r="T31" s="280">
        <f t="shared" si="3"/>
        <v>2</v>
      </c>
      <c r="U31" s="280">
        <f t="shared" si="3"/>
        <v>68</v>
      </c>
      <c r="V31" s="281">
        <f t="shared" si="3"/>
        <v>68</v>
      </c>
    </row>
    <row r="32" spans="1:22" x14ac:dyDescent="0.25">
      <c r="A32" s="277">
        <v>11</v>
      </c>
      <c r="B32" s="270" t="s">
        <v>90</v>
      </c>
      <c r="C32" s="278"/>
      <c r="D32" s="279"/>
      <c r="E32" s="113"/>
      <c r="F32" s="114"/>
      <c r="G32" s="279"/>
      <c r="H32" s="18">
        <v>1</v>
      </c>
      <c r="I32" s="3"/>
      <c r="J32" s="4">
        <v>35</v>
      </c>
      <c r="K32" s="278"/>
      <c r="L32" s="279"/>
      <c r="M32" s="113"/>
      <c r="N32" s="114"/>
      <c r="O32" s="279"/>
      <c r="P32" s="279"/>
      <c r="Q32" s="113"/>
      <c r="R32" s="114"/>
      <c r="S32" s="280">
        <f t="shared" si="3"/>
        <v>0</v>
      </c>
      <c r="T32" s="280">
        <f t="shared" si="3"/>
        <v>1</v>
      </c>
      <c r="U32" s="280">
        <f t="shared" si="3"/>
        <v>0</v>
      </c>
      <c r="V32" s="281">
        <f t="shared" si="3"/>
        <v>35</v>
      </c>
    </row>
    <row r="33" spans="1:22" x14ac:dyDescent="0.25">
      <c r="A33" s="282">
        <v>12</v>
      </c>
      <c r="B33" s="270" t="s">
        <v>91</v>
      </c>
      <c r="C33" s="278"/>
      <c r="D33" s="279"/>
      <c r="E33" s="113"/>
      <c r="F33" s="114"/>
      <c r="G33" s="279">
        <v>1</v>
      </c>
      <c r="H33" s="279">
        <v>1</v>
      </c>
      <c r="I33" s="113">
        <v>35</v>
      </c>
      <c r="J33" s="114">
        <v>35</v>
      </c>
      <c r="K33" s="278"/>
      <c r="L33" s="279"/>
      <c r="M33" s="113"/>
      <c r="N33" s="114"/>
      <c r="O33" s="279"/>
      <c r="P33" s="279"/>
      <c r="Q33" s="113"/>
      <c r="R33" s="114"/>
      <c r="S33" s="280">
        <f t="shared" si="3"/>
        <v>1</v>
      </c>
      <c r="T33" s="280">
        <f t="shared" si="3"/>
        <v>1</v>
      </c>
      <c r="U33" s="280">
        <f t="shared" si="3"/>
        <v>35</v>
      </c>
      <c r="V33" s="281">
        <f t="shared" si="3"/>
        <v>35</v>
      </c>
    </row>
    <row r="34" spans="1:22" x14ac:dyDescent="0.25">
      <c r="A34" s="16">
        <v>13</v>
      </c>
      <c r="B34" s="270" t="s">
        <v>92</v>
      </c>
      <c r="C34" s="278"/>
      <c r="D34" s="279">
        <v>1</v>
      </c>
      <c r="E34" s="113"/>
      <c r="F34" s="114">
        <v>35</v>
      </c>
      <c r="G34" s="279"/>
      <c r="H34" s="279">
        <v>1</v>
      </c>
      <c r="I34" s="113"/>
      <c r="J34" s="114">
        <v>35</v>
      </c>
      <c r="K34" s="278"/>
      <c r="L34" s="279">
        <v>1</v>
      </c>
      <c r="M34" s="113"/>
      <c r="N34" s="114">
        <v>35</v>
      </c>
      <c r="O34" s="279"/>
      <c r="P34" s="279">
        <v>1</v>
      </c>
      <c r="Q34" s="113"/>
      <c r="R34" s="114">
        <v>33</v>
      </c>
      <c r="S34" s="280">
        <f t="shared" si="3"/>
        <v>0</v>
      </c>
      <c r="T34" s="280">
        <f t="shared" si="3"/>
        <v>4</v>
      </c>
      <c r="U34" s="280">
        <f t="shared" si="3"/>
        <v>0</v>
      </c>
      <c r="V34" s="281">
        <f t="shared" si="3"/>
        <v>138</v>
      </c>
    </row>
    <row r="35" spans="1:22" x14ac:dyDescent="0.25">
      <c r="A35" s="283">
        <v>14</v>
      </c>
      <c r="B35" s="284" t="s">
        <v>93</v>
      </c>
      <c r="C35" s="278"/>
      <c r="D35" s="279"/>
      <c r="E35" s="113"/>
      <c r="F35" s="114"/>
      <c r="G35" s="279"/>
      <c r="H35" s="279"/>
      <c r="I35" s="113"/>
      <c r="J35" s="114"/>
      <c r="K35" s="278"/>
      <c r="L35" s="279"/>
      <c r="M35" s="113"/>
      <c r="N35" s="114"/>
      <c r="O35" s="279">
        <v>1</v>
      </c>
      <c r="P35" s="279"/>
      <c r="Q35" s="113">
        <v>33</v>
      </c>
      <c r="R35" s="114"/>
      <c r="S35" s="282">
        <f t="shared" si="3"/>
        <v>1</v>
      </c>
      <c r="T35" s="280">
        <f t="shared" si="3"/>
        <v>0</v>
      </c>
      <c r="U35" s="280">
        <f t="shared" si="3"/>
        <v>33</v>
      </c>
      <c r="V35" s="281">
        <f t="shared" si="3"/>
        <v>0</v>
      </c>
    </row>
    <row r="36" spans="1:22" ht="13.8" thickBot="1" x14ac:dyDescent="0.3">
      <c r="A36" s="283">
        <v>15</v>
      </c>
      <c r="B36" s="284" t="s">
        <v>94</v>
      </c>
      <c r="C36" s="285"/>
      <c r="D36" s="286"/>
      <c r="E36" s="123"/>
      <c r="F36" s="124"/>
      <c r="G36" s="286"/>
      <c r="H36" s="286"/>
      <c r="I36" s="123"/>
      <c r="J36" s="124"/>
      <c r="K36" s="285"/>
      <c r="L36" s="286"/>
      <c r="M36" s="123"/>
      <c r="N36" s="124"/>
      <c r="O36" s="286">
        <v>1</v>
      </c>
      <c r="P36" s="286"/>
      <c r="Q36" s="123">
        <v>33</v>
      </c>
      <c r="R36" s="287"/>
      <c r="S36" s="288">
        <v>1</v>
      </c>
      <c r="T36" s="289">
        <v>0</v>
      </c>
      <c r="U36" s="289">
        <v>33</v>
      </c>
      <c r="V36" s="290"/>
    </row>
    <row r="37" spans="1:22" ht="13.8" thickBot="1" x14ac:dyDescent="0.3">
      <c r="A37" s="442" t="s">
        <v>12</v>
      </c>
      <c r="B37" s="457"/>
      <c r="C37" s="291">
        <f>SUM(C7:C18)</f>
        <v>16</v>
      </c>
      <c r="D37" s="292">
        <f>SUM(D7:D20)</f>
        <v>0</v>
      </c>
      <c r="E37" s="293">
        <f>SUM(E7:E18)</f>
        <v>560</v>
      </c>
      <c r="F37" s="292">
        <f>SUM(F7:F20)</f>
        <v>0</v>
      </c>
      <c r="G37" s="293">
        <f>SUM(G7:G18)</f>
        <v>12</v>
      </c>
      <c r="H37" s="292">
        <f>SUM(H7:H20)</f>
        <v>0</v>
      </c>
      <c r="I37" s="293">
        <f>SUM(I7:I18)</f>
        <v>420</v>
      </c>
      <c r="J37" s="292">
        <f>SUM(J7:J20)</f>
        <v>0</v>
      </c>
      <c r="K37" s="293">
        <f>SUM(K7:K18)</f>
        <v>11</v>
      </c>
      <c r="L37" s="292">
        <f>SUM(L7:L20)</f>
        <v>0</v>
      </c>
      <c r="M37" s="293">
        <f>SUM(M7:M18)</f>
        <v>385</v>
      </c>
      <c r="N37" s="292">
        <f>SUM(N7:N20)</f>
        <v>0</v>
      </c>
      <c r="O37" s="293">
        <f>SUM(O7:O19)</f>
        <v>11</v>
      </c>
      <c r="P37" s="292">
        <f>SUM(P7:P20)</f>
        <v>0</v>
      </c>
      <c r="Q37" s="293">
        <f>SUM(Q7:Q18)</f>
        <v>363</v>
      </c>
      <c r="R37" s="292">
        <f>SUM(R7:R20)</f>
        <v>0</v>
      </c>
      <c r="S37" s="293">
        <f>SUM(S7:S18)</f>
        <v>50</v>
      </c>
      <c r="T37" s="292">
        <f>SUM(T7:T20)</f>
        <v>0</v>
      </c>
      <c r="U37" s="293">
        <f>SUM(U7:U18)</f>
        <v>1728</v>
      </c>
      <c r="V37" s="294">
        <f>SUM(V7:V20)</f>
        <v>0</v>
      </c>
    </row>
    <row r="38" spans="1:22" ht="13.8" thickBot="1" x14ac:dyDescent="0.3">
      <c r="A38" s="464" t="s">
        <v>13</v>
      </c>
      <c r="B38" s="449"/>
      <c r="C38" s="295">
        <f t="shared" ref="C38:V38" si="4">SUM(C22:C36)</f>
        <v>3</v>
      </c>
      <c r="D38" s="295">
        <f t="shared" si="4"/>
        <v>8</v>
      </c>
      <c r="E38" s="295">
        <f t="shared" si="4"/>
        <v>105</v>
      </c>
      <c r="F38" s="295">
        <f t="shared" si="4"/>
        <v>280</v>
      </c>
      <c r="G38" s="295">
        <f t="shared" si="4"/>
        <v>6</v>
      </c>
      <c r="H38" s="295">
        <f t="shared" si="4"/>
        <v>11</v>
      </c>
      <c r="I38" s="295">
        <f t="shared" si="4"/>
        <v>210</v>
      </c>
      <c r="J38" s="295">
        <f t="shared" si="4"/>
        <v>385</v>
      </c>
      <c r="K38" s="295">
        <f t="shared" si="4"/>
        <v>7</v>
      </c>
      <c r="L38" s="295">
        <f t="shared" si="4"/>
        <v>11</v>
      </c>
      <c r="M38" s="295">
        <f t="shared" si="4"/>
        <v>245</v>
      </c>
      <c r="N38" s="295">
        <f t="shared" si="4"/>
        <v>385</v>
      </c>
      <c r="O38" s="295">
        <f t="shared" si="4"/>
        <v>9</v>
      </c>
      <c r="P38" s="295">
        <f t="shared" si="4"/>
        <v>10</v>
      </c>
      <c r="Q38" s="295">
        <f t="shared" si="4"/>
        <v>297</v>
      </c>
      <c r="R38" s="295">
        <f t="shared" si="4"/>
        <v>330</v>
      </c>
      <c r="S38" s="295">
        <f t="shared" si="4"/>
        <v>25</v>
      </c>
      <c r="T38" s="295">
        <f t="shared" si="4"/>
        <v>40</v>
      </c>
      <c r="U38" s="295">
        <f t="shared" si="4"/>
        <v>857</v>
      </c>
      <c r="V38" s="296">
        <f t="shared" si="4"/>
        <v>1380</v>
      </c>
    </row>
    <row r="39" spans="1:22" ht="14.4" thickTop="1" thickBot="1" x14ac:dyDescent="0.3">
      <c r="A39" s="458" t="s">
        <v>14</v>
      </c>
      <c r="B39" s="451"/>
      <c r="C39" s="297">
        <f t="shared" ref="C39:V39" si="5">C37+C38</f>
        <v>19</v>
      </c>
      <c r="D39" s="297">
        <f t="shared" si="5"/>
        <v>8</v>
      </c>
      <c r="E39" s="297">
        <f t="shared" si="5"/>
        <v>665</v>
      </c>
      <c r="F39" s="297">
        <f t="shared" si="5"/>
        <v>280</v>
      </c>
      <c r="G39" s="297">
        <f t="shared" si="5"/>
        <v>18</v>
      </c>
      <c r="H39" s="297">
        <f t="shared" si="5"/>
        <v>11</v>
      </c>
      <c r="I39" s="297">
        <f t="shared" si="5"/>
        <v>630</v>
      </c>
      <c r="J39" s="297">
        <f t="shared" si="5"/>
        <v>385</v>
      </c>
      <c r="K39" s="297">
        <f t="shared" si="5"/>
        <v>18</v>
      </c>
      <c r="L39" s="297">
        <f t="shared" si="5"/>
        <v>11</v>
      </c>
      <c r="M39" s="297">
        <f t="shared" si="5"/>
        <v>630</v>
      </c>
      <c r="N39" s="297">
        <f t="shared" si="5"/>
        <v>385</v>
      </c>
      <c r="O39" s="297">
        <f t="shared" si="5"/>
        <v>20</v>
      </c>
      <c r="P39" s="297">
        <f t="shared" si="5"/>
        <v>10</v>
      </c>
      <c r="Q39" s="297">
        <f t="shared" si="5"/>
        <v>660</v>
      </c>
      <c r="R39" s="297">
        <f t="shared" si="5"/>
        <v>330</v>
      </c>
      <c r="S39" s="297">
        <f t="shared" si="5"/>
        <v>75</v>
      </c>
      <c r="T39" s="297">
        <f t="shared" si="5"/>
        <v>40</v>
      </c>
      <c r="U39" s="297">
        <f>SUM(U37:U38)</f>
        <v>2585</v>
      </c>
      <c r="V39" s="298">
        <f t="shared" si="5"/>
        <v>1380</v>
      </c>
    </row>
    <row r="40" spans="1:22" ht="14.4" thickTop="1" thickBot="1" x14ac:dyDescent="0.3">
      <c r="A40" s="459"/>
      <c r="B40" s="460"/>
      <c r="C40" s="461">
        <f>C39+D39</f>
        <v>27</v>
      </c>
      <c r="D40" s="462"/>
      <c r="E40" s="461">
        <f>E39+F39</f>
        <v>945</v>
      </c>
      <c r="F40" s="462"/>
      <c r="G40" s="461">
        <f>G39+H39</f>
        <v>29</v>
      </c>
      <c r="H40" s="462"/>
      <c r="I40" s="461">
        <f>I39+J39</f>
        <v>1015</v>
      </c>
      <c r="J40" s="462"/>
      <c r="K40" s="461">
        <f>K39+L39</f>
        <v>29</v>
      </c>
      <c r="L40" s="462"/>
      <c r="M40" s="461">
        <f>M39+N39</f>
        <v>1015</v>
      </c>
      <c r="N40" s="462"/>
      <c r="O40" s="461">
        <f>O39+P39</f>
        <v>30</v>
      </c>
      <c r="P40" s="462"/>
      <c r="Q40" s="461">
        <f>Q39+R39</f>
        <v>990</v>
      </c>
      <c r="R40" s="462"/>
      <c r="S40" s="461">
        <f>S39+T39</f>
        <v>115</v>
      </c>
      <c r="T40" s="462"/>
      <c r="U40" s="461">
        <f>U39+V39</f>
        <v>3965</v>
      </c>
      <c r="V40" s="463"/>
    </row>
    <row r="41" spans="1:22" ht="4.5" customHeight="1" thickTop="1" x14ac:dyDescent="0.25">
      <c r="A41" s="11"/>
      <c r="B41" s="10"/>
      <c r="C41" s="21"/>
      <c r="D41" s="21"/>
      <c r="E41" s="21"/>
      <c r="F41" s="21"/>
      <c r="G41" s="21"/>
      <c r="H41" s="21"/>
      <c r="I41" s="21"/>
      <c r="J41" s="22"/>
      <c r="K41" s="21"/>
      <c r="L41" s="21"/>
      <c r="M41" s="21"/>
      <c r="N41" s="21"/>
      <c r="O41" s="21"/>
      <c r="P41" s="21"/>
      <c r="Q41" s="21"/>
      <c r="R41" s="21"/>
      <c r="S41" s="21"/>
      <c r="T41" s="12"/>
      <c r="U41" s="21"/>
      <c r="V41" s="12"/>
    </row>
    <row r="42" spans="1:22" ht="29.25" customHeight="1" x14ac:dyDescent="0.25">
      <c r="A42" s="6"/>
      <c r="B42" s="413" t="s">
        <v>50</v>
      </c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</row>
  </sheetData>
  <mergeCells count="34">
    <mergeCell ref="A37:B37"/>
    <mergeCell ref="B42:V42"/>
    <mergeCell ref="A39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A38:B38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21:B21"/>
    <mergeCell ref="A1:G1"/>
    <mergeCell ref="A2:G2"/>
    <mergeCell ref="A4:B5"/>
    <mergeCell ref="C4:F4"/>
    <mergeCell ref="G4:J4"/>
  </mergeCells>
  <printOptions horizontalCentered="1" verticalCentered="1"/>
  <pageMargins left="0.19685039370078741" right="0.19685039370078741" top="0.19685039370078741" bottom="0.15748031496062992" header="0" footer="0"/>
  <pageSetup paperSize="9"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IV1</vt:lpstr>
      <vt:lpstr>IV2</vt:lpstr>
      <vt:lpstr>IV3</vt:lpstr>
      <vt:lpstr>IV4</vt:lpstr>
      <vt:lpstr>IV5</vt:lpstr>
      <vt:lpstr>'IV1'!Print_Area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2022-08-01T18:24:12Z</cp:lastPrinted>
  <dcterms:created xsi:type="dcterms:W3CDTF">2004-05-24T11:14:11Z</dcterms:created>
  <dcterms:modified xsi:type="dcterms:W3CDTF">2022-08-01T18:24:22Z</dcterms:modified>
</cp:coreProperties>
</file>