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astavni pnanovi\Novi\"/>
    </mc:Choice>
  </mc:AlternateContent>
  <bookViews>
    <workbookView xWindow="360" yWindow="0" windowWidth="12120" windowHeight="8940"/>
  </bookViews>
  <sheets>
    <sheet name="IV 1" sheetId="2" r:id="rId1"/>
    <sheet name="IV 2" sheetId="9" r:id="rId2"/>
  </sheets>
  <definedNames>
    <definedName name="_xlnm.Print_Area" localSheetId="0">'IV 1'!$A$1:$V$44</definedName>
    <definedName name="_xlnm.Print_Area" localSheetId="1">'IV 2'!$A$1:$V$42</definedName>
  </definedNames>
  <calcPr calcId="162913" iterateDelta="0"/>
</workbook>
</file>

<file path=xl/calcChain.xml><?xml version="1.0" encoding="utf-8"?>
<calcChain xmlns="http://schemas.openxmlformats.org/spreadsheetml/2006/main">
  <c r="P35" i="9" l="1"/>
  <c r="O35" i="9"/>
  <c r="L35" i="9"/>
  <c r="K35" i="9"/>
  <c r="H35" i="9"/>
  <c r="G35" i="9"/>
  <c r="D35" i="9"/>
  <c r="C35" i="9"/>
  <c r="P34" i="9"/>
  <c r="P36" i="9" s="1"/>
  <c r="O34" i="9"/>
  <c r="O36" i="9" s="1"/>
  <c r="L34" i="9"/>
  <c r="L36" i="9" s="1"/>
  <c r="K34" i="9"/>
  <c r="K36" i="9" s="1"/>
  <c r="H34" i="9"/>
  <c r="H36" i="9" s="1"/>
  <c r="G34" i="9"/>
  <c r="G36" i="9" s="1"/>
  <c r="D34" i="9"/>
  <c r="D36" i="9" s="1"/>
  <c r="C34" i="9"/>
  <c r="C36" i="9" s="1"/>
  <c r="T33" i="9"/>
  <c r="V33" i="9" s="1"/>
  <c r="S33" i="9"/>
  <c r="U33" i="9" s="1"/>
  <c r="R33" i="9"/>
  <c r="Q33" i="9"/>
  <c r="N33" i="9"/>
  <c r="M33" i="9"/>
  <c r="J33" i="9"/>
  <c r="I33" i="9"/>
  <c r="F33" i="9"/>
  <c r="E33" i="9"/>
  <c r="T32" i="9"/>
  <c r="V32" i="9" s="1"/>
  <c r="S32" i="9"/>
  <c r="U32" i="9" s="1"/>
  <c r="T31" i="9"/>
  <c r="S31" i="9"/>
  <c r="U31" i="9" s="1"/>
  <c r="R31" i="9"/>
  <c r="Q31" i="9"/>
  <c r="N31" i="9"/>
  <c r="M31" i="9"/>
  <c r="J31" i="9"/>
  <c r="I31" i="9"/>
  <c r="F31" i="9"/>
  <c r="E31" i="9"/>
  <c r="T30" i="9"/>
  <c r="V30" i="9" s="1"/>
  <c r="S30" i="9"/>
  <c r="R30" i="9"/>
  <c r="Q30" i="9"/>
  <c r="N30" i="9"/>
  <c r="M30" i="9"/>
  <c r="J30" i="9"/>
  <c r="I30" i="9"/>
  <c r="F30" i="9"/>
  <c r="E30" i="9"/>
  <c r="T29" i="9"/>
  <c r="V29" i="9" s="1"/>
  <c r="S29" i="9"/>
  <c r="R29" i="9"/>
  <c r="Q29" i="9"/>
  <c r="N29" i="9"/>
  <c r="M29" i="9"/>
  <c r="J29" i="9"/>
  <c r="I29" i="9"/>
  <c r="F29" i="9"/>
  <c r="E29" i="9"/>
  <c r="T28" i="9"/>
  <c r="V28" i="9" s="1"/>
  <c r="S28" i="9"/>
  <c r="U28" i="9" s="1"/>
  <c r="Q28" i="9"/>
  <c r="T27" i="9"/>
  <c r="V27" i="9" s="1"/>
  <c r="S27" i="9"/>
  <c r="R27" i="9"/>
  <c r="Q27" i="9"/>
  <c r="N27" i="9"/>
  <c r="M27" i="9"/>
  <c r="J27" i="9"/>
  <c r="I27" i="9"/>
  <c r="F27" i="9"/>
  <c r="E27" i="9"/>
  <c r="T26" i="9"/>
  <c r="S26" i="9"/>
  <c r="U26" i="9" s="1"/>
  <c r="R26" i="9"/>
  <c r="Q26" i="9"/>
  <c r="N26" i="9"/>
  <c r="M26" i="9"/>
  <c r="J26" i="9"/>
  <c r="I26" i="9"/>
  <c r="F26" i="9"/>
  <c r="E26" i="9"/>
  <c r="N25" i="9"/>
  <c r="V25" i="9" s="1"/>
  <c r="T24" i="9"/>
  <c r="V24" i="9" s="1"/>
  <c r="S24" i="9"/>
  <c r="R24" i="9"/>
  <c r="Q24" i="9"/>
  <c r="N24" i="9"/>
  <c r="M24" i="9"/>
  <c r="J24" i="9"/>
  <c r="I24" i="9"/>
  <c r="F24" i="9"/>
  <c r="E24" i="9"/>
  <c r="T23" i="9"/>
  <c r="S23" i="9"/>
  <c r="R23" i="9"/>
  <c r="Q23" i="9"/>
  <c r="N23" i="9"/>
  <c r="M23" i="9"/>
  <c r="J23" i="9"/>
  <c r="I23" i="9"/>
  <c r="F23" i="9"/>
  <c r="E23" i="9"/>
  <c r="T22" i="9"/>
  <c r="V22" i="9" s="1"/>
  <c r="S22" i="9"/>
  <c r="R22" i="9"/>
  <c r="Q22" i="9"/>
  <c r="N22" i="9"/>
  <c r="M22" i="9"/>
  <c r="J22" i="9"/>
  <c r="I22" i="9"/>
  <c r="F22" i="9"/>
  <c r="E22" i="9"/>
  <c r="T21" i="9"/>
  <c r="V21" i="9" s="1"/>
  <c r="S21" i="9"/>
  <c r="R21" i="9"/>
  <c r="Q21" i="9"/>
  <c r="N21" i="9"/>
  <c r="M21" i="9"/>
  <c r="J21" i="9"/>
  <c r="I21" i="9"/>
  <c r="F21" i="9"/>
  <c r="E21" i="9"/>
  <c r="T20" i="9"/>
  <c r="V20" i="9" s="1"/>
  <c r="S20" i="9"/>
  <c r="R20" i="9"/>
  <c r="Q20" i="9"/>
  <c r="N20" i="9"/>
  <c r="M20" i="9"/>
  <c r="J20" i="9"/>
  <c r="I20" i="9"/>
  <c r="F20" i="9"/>
  <c r="E20" i="9"/>
  <c r="T18" i="9"/>
  <c r="V18" i="9" s="1"/>
  <c r="S18" i="9"/>
  <c r="Q18" i="9"/>
  <c r="M18" i="9"/>
  <c r="E18" i="9"/>
  <c r="S17" i="9"/>
  <c r="Q17" i="9"/>
  <c r="M17" i="9"/>
  <c r="I17" i="9"/>
  <c r="E17" i="9"/>
  <c r="S16" i="9"/>
  <c r="Q16" i="9"/>
  <c r="M16" i="9"/>
  <c r="I16" i="9"/>
  <c r="E16" i="9"/>
  <c r="T15" i="9"/>
  <c r="V15" i="9" s="1"/>
  <c r="S15" i="9"/>
  <c r="R15" i="9"/>
  <c r="Q15" i="9"/>
  <c r="N15" i="9"/>
  <c r="M15" i="9"/>
  <c r="J15" i="9"/>
  <c r="I15" i="9"/>
  <c r="F15" i="9"/>
  <c r="E15" i="9"/>
  <c r="T14" i="9"/>
  <c r="V14" i="9" s="1"/>
  <c r="S14" i="9"/>
  <c r="R14" i="9"/>
  <c r="Q14" i="9"/>
  <c r="N14" i="9"/>
  <c r="M14" i="9"/>
  <c r="J14" i="9"/>
  <c r="I14" i="9"/>
  <c r="F14" i="9"/>
  <c r="E14" i="9"/>
  <c r="T13" i="9"/>
  <c r="V13" i="9" s="1"/>
  <c r="R13" i="9"/>
  <c r="Q13" i="9"/>
  <c r="N13" i="9"/>
  <c r="M13" i="9"/>
  <c r="J13" i="9"/>
  <c r="I13" i="9"/>
  <c r="F13" i="9"/>
  <c r="E13" i="9"/>
  <c r="U13" i="9" s="1"/>
  <c r="T12" i="9"/>
  <c r="V12" i="9" s="1"/>
  <c r="S12" i="9"/>
  <c r="R12" i="9"/>
  <c r="Q12" i="9"/>
  <c r="N12" i="9"/>
  <c r="M12" i="9"/>
  <c r="J12" i="9"/>
  <c r="I12" i="9"/>
  <c r="F12" i="9"/>
  <c r="E12" i="9"/>
  <c r="T11" i="9"/>
  <c r="S11" i="9"/>
  <c r="U11" i="9" s="1"/>
  <c r="R11" i="9"/>
  <c r="Q11" i="9"/>
  <c r="N11" i="9"/>
  <c r="M11" i="9"/>
  <c r="J11" i="9"/>
  <c r="I11" i="9"/>
  <c r="F11" i="9"/>
  <c r="E11" i="9"/>
  <c r="T10" i="9"/>
  <c r="V10" i="9" s="1"/>
  <c r="S10" i="9"/>
  <c r="R10" i="9"/>
  <c r="Q10" i="9"/>
  <c r="N10" i="9"/>
  <c r="M10" i="9"/>
  <c r="J10" i="9"/>
  <c r="I10" i="9"/>
  <c r="F10" i="9"/>
  <c r="E10" i="9"/>
  <c r="T9" i="9"/>
  <c r="V9" i="9" s="1"/>
  <c r="S9" i="9"/>
  <c r="R9" i="9"/>
  <c r="Q9" i="9"/>
  <c r="N9" i="9"/>
  <c r="M9" i="9"/>
  <c r="J9" i="9"/>
  <c r="I9" i="9"/>
  <c r="F9" i="9"/>
  <c r="E9" i="9"/>
  <c r="T8" i="9"/>
  <c r="V8" i="9" s="1"/>
  <c r="S8" i="9"/>
  <c r="R8" i="9"/>
  <c r="Q8" i="9"/>
  <c r="N8" i="9"/>
  <c r="M8" i="9"/>
  <c r="J8" i="9"/>
  <c r="I8" i="9"/>
  <c r="F8" i="9"/>
  <c r="E8" i="9"/>
  <c r="T7" i="9"/>
  <c r="V7" i="9" s="1"/>
  <c r="S7" i="9"/>
  <c r="R7" i="9"/>
  <c r="Q7" i="9"/>
  <c r="N7" i="9"/>
  <c r="M7" i="9"/>
  <c r="J7" i="9"/>
  <c r="I7" i="9"/>
  <c r="F7" i="9"/>
  <c r="E7" i="9"/>
  <c r="F35" i="9" l="1"/>
  <c r="N35" i="9"/>
  <c r="I34" i="9"/>
  <c r="Q34" i="9"/>
  <c r="J34" i="9"/>
  <c r="R34" i="9"/>
  <c r="U8" i="9"/>
  <c r="U10" i="9"/>
  <c r="U12" i="9"/>
  <c r="U14" i="9"/>
  <c r="U16" i="9"/>
  <c r="V26" i="9"/>
  <c r="U30" i="9"/>
  <c r="U17" i="9"/>
  <c r="U18" i="9"/>
  <c r="I35" i="9"/>
  <c r="I36" i="9" s="1"/>
  <c r="Q35" i="9"/>
  <c r="U21" i="9"/>
  <c r="U23" i="9"/>
  <c r="U27" i="9"/>
  <c r="E34" i="9"/>
  <c r="M34" i="9"/>
  <c r="S34" i="9"/>
  <c r="U9" i="9"/>
  <c r="U15" i="9"/>
  <c r="J35" i="9"/>
  <c r="J36" i="9" s="1"/>
  <c r="R35" i="9"/>
  <c r="R36" i="9" s="1"/>
  <c r="V23" i="9"/>
  <c r="V35" i="9" s="1"/>
  <c r="U29" i="9"/>
  <c r="F34" i="9"/>
  <c r="F36" i="9" s="1"/>
  <c r="N34" i="9"/>
  <c r="N36" i="9" s="1"/>
  <c r="V34" i="9"/>
  <c r="V11" i="9"/>
  <c r="E35" i="9"/>
  <c r="M35" i="9"/>
  <c r="S35" i="9"/>
  <c r="U22" i="9"/>
  <c r="U24" i="9"/>
  <c r="V31" i="9"/>
  <c r="C37" i="9"/>
  <c r="G37" i="9"/>
  <c r="K37" i="9"/>
  <c r="O37" i="9"/>
  <c r="U7" i="9"/>
  <c r="U34" i="9" s="1"/>
  <c r="U20" i="9"/>
  <c r="T34" i="9"/>
  <c r="T35" i="9"/>
  <c r="M36" i="9" l="1"/>
  <c r="M37" i="9" s="1"/>
  <c r="Q36" i="9"/>
  <c r="Q37" i="9" s="1"/>
  <c r="I37" i="9"/>
  <c r="U35" i="9"/>
  <c r="U36" i="9" s="1"/>
  <c r="E36" i="9"/>
  <c r="E37" i="9" s="1"/>
  <c r="V36" i="9"/>
  <c r="S36" i="9"/>
  <c r="T36" i="9"/>
  <c r="S37" i="9" l="1"/>
  <c r="U37" i="9"/>
  <c r="O36" i="2"/>
  <c r="K36" i="2"/>
  <c r="K38" i="2" s="1"/>
  <c r="G36" i="2"/>
  <c r="C36" i="2"/>
  <c r="T17" i="2"/>
  <c r="V17" i="2" s="1"/>
  <c r="S17" i="2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I14" i="2"/>
  <c r="I11" i="2"/>
  <c r="I12" i="2"/>
  <c r="I13" i="2"/>
  <c r="Q11" i="2"/>
  <c r="Q12" i="2"/>
  <c r="M11" i="2"/>
  <c r="M12" i="2"/>
  <c r="M13" i="2"/>
  <c r="P37" i="2"/>
  <c r="O37" i="2"/>
  <c r="L37" i="2"/>
  <c r="K37" i="2"/>
  <c r="H37" i="2"/>
  <c r="G37" i="2"/>
  <c r="G38" i="2" s="1"/>
  <c r="D37" i="2"/>
  <c r="C37" i="2"/>
  <c r="T19" i="2"/>
  <c r="V19" i="2" s="1"/>
  <c r="T20" i="2"/>
  <c r="V20" i="2" s="1"/>
  <c r="S19" i="2"/>
  <c r="S21" i="2"/>
  <c r="T21" i="2"/>
  <c r="E21" i="2"/>
  <c r="I21" i="2"/>
  <c r="M21" i="2"/>
  <c r="Q21" i="2"/>
  <c r="F21" i="2"/>
  <c r="J21" i="2"/>
  <c r="N21" i="2"/>
  <c r="R21" i="2"/>
  <c r="S22" i="2"/>
  <c r="T22" i="2"/>
  <c r="E22" i="2"/>
  <c r="I22" i="2"/>
  <c r="M22" i="2"/>
  <c r="Q22" i="2"/>
  <c r="F22" i="2"/>
  <c r="J22" i="2"/>
  <c r="N22" i="2"/>
  <c r="R22" i="2"/>
  <c r="S23" i="2"/>
  <c r="T23" i="2"/>
  <c r="E23" i="2"/>
  <c r="I23" i="2"/>
  <c r="M23" i="2"/>
  <c r="Q23" i="2"/>
  <c r="F23" i="2"/>
  <c r="J23" i="2"/>
  <c r="N23" i="2"/>
  <c r="R23" i="2"/>
  <c r="S24" i="2"/>
  <c r="T24" i="2"/>
  <c r="E24" i="2"/>
  <c r="I24" i="2"/>
  <c r="M24" i="2"/>
  <c r="Q24" i="2"/>
  <c r="F24" i="2"/>
  <c r="J24" i="2"/>
  <c r="N24" i="2"/>
  <c r="R24" i="2"/>
  <c r="S25" i="2"/>
  <c r="T25" i="2"/>
  <c r="E25" i="2"/>
  <c r="I25" i="2"/>
  <c r="M25" i="2"/>
  <c r="Q25" i="2"/>
  <c r="F25" i="2"/>
  <c r="J25" i="2"/>
  <c r="N25" i="2"/>
  <c r="R25" i="2"/>
  <c r="S26" i="2"/>
  <c r="T26" i="2"/>
  <c r="E26" i="2"/>
  <c r="I26" i="2"/>
  <c r="M26" i="2"/>
  <c r="Q26" i="2"/>
  <c r="F26" i="2"/>
  <c r="J26" i="2"/>
  <c r="N26" i="2"/>
  <c r="R26" i="2"/>
  <c r="S27" i="2"/>
  <c r="U27" i="2" s="1"/>
  <c r="T27" i="2"/>
  <c r="F27" i="2"/>
  <c r="J27" i="2"/>
  <c r="N27" i="2"/>
  <c r="R27" i="2"/>
  <c r="S28" i="2"/>
  <c r="T28" i="2"/>
  <c r="E28" i="2"/>
  <c r="I28" i="2"/>
  <c r="M28" i="2"/>
  <c r="Q28" i="2"/>
  <c r="F28" i="2"/>
  <c r="J28" i="2"/>
  <c r="N28" i="2"/>
  <c r="R28" i="2"/>
  <c r="S29" i="2"/>
  <c r="T29" i="2"/>
  <c r="E29" i="2"/>
  <c r="I29" i="2"/>
  <c r="M29" i="2"/>
  <c r="Q29" i="2"/>
  <c r="V29" i="2"/>
  <c r="S30" i="2"/>
  <c r="T30" i="2"/>
  <c r="V30" i="2" s="1"/>
  <c r="Q30" i="2"/>
  <c r="S31" i="2"/>
  <c r="T31" i="2"/>
  <c r="V31" i="2" s="1"/>
  <c r="E31" i="2"/>
  <c r="I31" i="2"/>
  <c r="M31" i="2"/>
  <c r="Q31" i="2"/>
  <c r="S32" i="2"/>
  <c r="T32" i="2"/>
  <c r="V32" i="2" s="1"/>
  <c r="E32" i="2"/>
  <c r="I32" i="2"/>
  <c r="M32" i="2"/>
  <c r="Q32" i="2"/>
  <c r="S33" i="2"/>
  <c r="T33" i="2"/>
  <c r="V33" i="2" s="1"/>
  <c r="E33" i="2"/>
  <c r="I33" i="2"/>
  <c r="M33" i="2"/>
  <c r="Q33" i="2"/>
  <c r="S34" i="2"/>
  <c r="U34" i="2" s="1"/>
  <c r="T34" i="2"/>
  <c r="V34" i="2"/>
  <c r="S35" i="2"/>
  <c r="U35" i="2" s="1"/>
  <c r="T35" i="2"/>
  <c r="V35" i="2" s="1"/>
  <c r="S8" i="2"/>
  <c r="T8" i="2"/>
  <c r="V8" i="2" s="1"/>
  <c r="E8" i="2"/>
  <c r="I8" i="2"/>
  <c r="M8" i="2"/>
  <c r="Q8" i="2"/>
  <c r="S9" i="2"/>
  <c r="T9" i="2"/>
  <c r="V9" i="2" s="1"/>
  <c r="E9" i="2"/>
  <c r="I9" i="2"/>
  <c r="M9" i="2"/>
  <c r="Q9" i="2"/>
  <c r="S10" i="2"/>
  <c r="T10" i="2"/>
  <c r="V10" i="2" s="1"/>
  <c r="E10" i="2"/>
  <c r="I10" i="2"/>
  <c r="M10" i="2"/>
  <c r="Q10" i="2"/>
  <c r="S11" i="2"/>
  <c r="U11" i="2" s="1"/>
  <c r="T11" i="2"/>
  <c r="F11" i="2"/>
  <c r="J11" i="2"/>
  <c r="N11" i="2"/>
  <c r="R11" i="2"/>
  <c r="S12" i="2"/>
  <c r="T12" i="2"/>
  <c r="V12" i="2" s="1"/>
  <c r="E12" i="2"/>
  <c r="T13" i="2"/>
  <c r="V13" i="2" s="1"/>
  <c r="E13" i="2"/>
  <c r="Q13" i="2"/>
  <c r="S20" i="2"/>
  <c r="E20" i="2"/>
  <c r="I20" i="2"/>
  <c r="M20" i="2"/>
  <c r="Q20" i="2"/>
  <c r="R20" i="2"/>
  <c r="N20" i="2"/>
  <c r="J20" i="2"/>
  <c r="F20" i="2"/>
  <c r="E11" i="2"/>
  <c r="R12" i="2"/>
  <c r="N12" i="2"/>
  <c r="J12" i="2"/>
  <c r="F12" i="2"/>
  <c r="R10" i="2"/>
  <c r="N10" i="2"/>
  <c r="J10" i="2"/>
  <c r="F10" i="2"/>
  <c r="R9" i="2"/>
  <c r="N9" i="2"/>
  <c r="J9" i="2"/>
  <c r="F9" i="2"/>
  <c r="R13" i="2"/>
  <c r="N13" i="2"/>
  <c r="J13" i="2"/>
  <c r="F13" i="2"/>
  <c r="Q27" i="2"/>
  <c r="M27" i="2"/>
  <c r="I27" i="2"/>
  <c r="E27" i="2"/>
  <c r="R29" i="2"/>
  <c r="R31" i="2"/>
  <c r="R33" i="2"/>
  <c r="R32" i="2"/>
  <c r="R35" i="2"/>
  <c r="Q35" i="2"/>
  <c r="N29" i="2"/>
  <c r="N31" i="2"/>
  <c r="N33" i="2"/>
  <c r="N32" i="2"/>
  <c r="N35" i="2"/>
  <c r="M35" i="2"/>
  <c r="J29" i="2"/>
  <c r="J31" i="2"/>
  <c r="J33" i="2"/>
  <c r="J32" i="2"/>
  <c r="J35" i="2"/>
  <c r="I35" i="2"/>
  <c r="F29" i="2"/>
  <c r="F31" i="2"/>
  <c r="F33" i="2"/>
  <c r="F32" i="2"/>
  <c r="F35" i="2"/>
  <c r="E35" i="2"/>
  <c r="F8" i="2"/>
  <c r="J8" i="2"/>
  <c r="N8" i="2"/>
  <c r="R8" i="2"/>
  <c r="T7" i="2"/>
  <c r="V7" i="2" s="1"/>
  <c r="F7" i="2"/>
  <c r="F36" i="2" s="1"/>
  <c r="J7" i="2"/>
  <c r="N7" i="2"/>
  <c r="R7" i="2"/>
  <c r="S7" i="2"/>
  <c r="E7" i="2"/>
  <c r="I7" i="2"/>
  <c r="M7" i="2"/>
  <c r="Q7" i="2"/>
  <c r="P36" i="2"/>
  <c r="L36" i="2"/>
  <c r="H36" i="2"/>
  <c r="D36" i="2"/>
  <c r="R36" i="2" l="1"/>
  <c r="U13" i="2"/>
  <c r="U23" i="2"/>
  <c r="U17" i="2"/>
  <c r="O38" i="2"/>
  <c r="I36" i="2"/>
  <c r="U29" i="2"/>
  <c r="U21" i="2"/>
  <c r="E36" i="2"/>
  <c r="U24" i="2"/>
  <c r="C38" i="2"/>
  <c r="D38" i="2"/>
  <c r="L38" i="2"/>
  <c r="K39" i="2" s="1"/>
  <c r="Q36" i="2"/>
  <c r="S36" i="2"/>
  <c r="V11" i="2"/>
  <c r="V36" i="2" s="1"/>
  <c r="U25" i="2"/>
  <c r="H38" i="2"/>
  <c r="G39" i="2" s="1"/>
  <c r="U12" i="2"/>
  <c r="E37" i="2"/>
  <c r="U28" i="2"/>
  <c r="M36" i="2"/>
  <c r="M37" i="2"/>
  <c r="U16" i="2"/>
  <c r="P38" i="2"/>
  <c r="O39" i="2" s="1"/>
  <c r="U22" i="2"/>
  <c r="T36" i="2"/>
  <c r="J36" i="2"/>
  <c r="N36" i="2"/>
  <c r="U26" i="2"/>
  <c r="U15" i="2"/>
  <c r="J37" i="2"/>
  <c r="J38" i="2" s="1"/>
  <c r="R37" i="2"/>
  <c r="R38" i="2" s="1"/>
  <c r="U10" i="2"/>
  <c r="U8" i="2"/>
  <c r="U32" i="2"/>
  <c r="U30" i="2"/>
  <c r="V27" i="2"/>
  <c r="V25" i="2"/>
  <c r="V23" i="2"/>
  <c r="V21" i="2"/>
  <c r="F37" i="2"/>
  <c r="F38" i="2" s="1"/>
  <c r="N37" i="2"/>
  <c r="Q37" i="2"/>
  <c r="I37" i="2"/>
  <c r="I38" i="2" s="1"/>
  <c r="U20" i="2"/>
  <c r="U9" i="2"/>
  <c r="U33" i="2"/>
  <c r="U31" i="2"/>
  <c r="V28" i="2"/>
  <c r="V26" i="2"/>
  <c r="V24" i="2"/>
  <c r="V22" i="2"/>
  <c r="S37" i="2"/>
  <c r="S38" i="2" s="1"/>
  <c r="U14" i="2"/>
  <c r="C39" i="2"/>
  <c r="T37" i="2"/>
  <c r="T38" i="2" s="1"/>
  <c r="U7" i="2"/>
  <c r="U19" i="2"/>
  <c r="E38" i="2" l="1"/>
  <c r="N38" i="2"/>
  <c r="E39" i="2"/>
  <c r="U36" i="2"/>
  <c r="M38" i="2"/>
  <c r="M39" i="2" s="1"/>
  <c r="V37" i="2"/>
  <c r="V38" i="2" s="1"/>
  <c r="I39" i="2"/>
  <c r="U37" i="2"/>
  <c r="U38" i="2" s="1"/>
  <c r="S39" i="2"/>
  <c r="Q38" i="2"/>
  <c r="Q39" i="2" s="1"/>
  <c r="U39" i="2" l="1"/>
</calcChain>
</file>

<file path=xl/sharedStrings.xml><?xml version="1.0" encoding="utf-8"?>
<sst xmlns="http://schemas.openxmlformats.org/spreadsheetml/2006/main" count="188" uniqueCount="62">
  <si>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</si>
  <si>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</si>
  <si>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</si>
  <si>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</si>
  <si>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</si>
  <si>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</si>
  <si>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</si>
  <si>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</si>
  <si>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</si>
  <si>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</si>
  <si>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</si>
  <si>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</si>
  <si>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</si>
  <si>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</si>
  <si>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</si>
  <si>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</si>
  <si>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</si>
  <si>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</si>
  <si>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</si>
  <si>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</si>
  <si>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</si>
  <si>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Машински елементи</t>
  </si>
  <si>
    <t>Машине и операције</t>
  </si>
  <si>
    <t>Неорганска технологија</t>
  </si>
  <si>
    <t>Органска технологија</t>
  </si>
  <si>
    <t>Техничко  цртање</t>
  </si>
  <si>
    <t>Аутоматска контрола процеса</t>
  </si>
  <si>
    <t>Инструментална анализа</t>
  </si>
  <si>
    <t>Практична настава</t>
  </si>
  <si>
    <t>Физика</t>
  </si>
  <si>
    <t>Хемија</t>
  </si>
  <si>
    <t xml:space="preserve">Технологија графичког материјала </t>
  </si>
  <si>
    <t>Графичко  обликовање и писмо</t>
  </si>
  <si>
    <t>Занимање: ГРАФИЧКИ ТЕХНИЧАР</t>
  </si>
  <si>
    <t>Струка: ХЕМИЈА, НЕМЕТАЛИ  И ГРАФИЧАРСТВО</t>
  </si>
  <si>
    <t>Изборни предмет</t>
  </si>
  <si>
    <t>Биохемија</t>
  </si>
  <si>
    <t>Занимање: ХЕМИЈСКИ  ТЕХНИЧАР</t>
  </si>
  <si>
    <t>Струка: ХЕМИЈА, НЕМЕТАЛИ И ГРАФИЧАРСТВО</t>
  </si>
  <si>
    <t>Екологија и заштита животне средине</t>
  </si>
  <si>
    <t>Општа и неорганска хемија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</si>
  <si>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</si>
  <si>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</si>
  <si>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</si>
  <si>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Органска хемија **</t>
  </si>
  <si>
    <t>Аналитичка хемија **</t>
  </si>
  <si>
    <t>Физичка хемија **</t>
  </si>
  <si>
    <t>Остали облици наставе ***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</si>
  <si>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</si>
  <si>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</si>
  <si>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</si>
  <si>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</si>
  <si>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</si>
  <si>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Технологија образовног профила</t>
  </si>
  <si>
    <t>Репродукциона техника**</t>
  </si>
  <si>
    <t>Штампарске форме</t>
  </si>
  <si>
    <t>Примјена рачунара у струци**</t>
  </si>
  <si>
    <t>Обликовање графичких производа**</t>
  </si>
  <si>
    <t>Пројектна настава ****</t>
  </si>
  <si>
    <t>**** Планирана Годишњим програмом рада школе у складу са законом.</t>
  </si>
  <si>
    <t>Основи предузетништва</t>
  </si>
  <si>
    <t>Веб - дизајн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</si>
</sst>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16" xfId="0" applyFont="1" applyBorder="1" applyProtection="1">
      <protection locked="0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/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" fontId="2" fillId="0" borderId="3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center" wrapText="1"/>
    </xf>
    <xf numFmtId="1" fontId="5" fillId="0" borderId="40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3"/>
  <sheetViews>
    <sheetView tabSelected="1" zoomScaleNormal="100" workbookViewId="0">
      <selection activeCell="A2" sqref="A2:G2"/>
    </sheetView>
  </sheetViews>
  <sheetFormatPr defaultColWidth="9.140625" defaultRowHeight="12.75" x14ac:dyDescent="0.2"/>
  <cols>
    <col min="1" max="1" width="3.7109375" style="1" customWidth="1"/>
    <col min="2" max="2" width="39.5703125" style="1" customWidth="1"/>
    <col min="3" max="19" width="5.140625" style="1" customWidth="1"/>
    <col min="20" max="20" width="5.140625" style="2" customWidth="1"/>
    <col min="21" max="21" width="5.140625" style="1" customWidth="1"/>
    <col min="22" max="22" width="5.1406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3.5" customHeight="1" x14ac:dyDescent="0.2">
      <c r="A1" s="148" t="s">
        <v>38</v>
      </c>
      <c r="B1" s="149"/>
      <c r="C1" s="149"/>
      <c r="D1" s="149"/>
      <c r="E1" s="149"/>
      <c r="F1" s="149"/>
      <c r="G1" s="149"/>
      <c r="I1" s="59"/>
    </row>
    <row r="2" spans="1:24" ht="13.5" customHeight="1" x14ac:dyDescent="0.2">
      <c r="A2" s="150" t="s">
        <v>37</v>
      </c>
      <c r="B2" s="151"/>
      <c r="C2" s="151"/>
      <c r="D2" s="151"/>
      <c r="E2" s="151"/>
      <c r="F2" s="151"/>
      <c r="G2" s="151"/>
    </row>
    <row r="3" spans="1:24" ht="13.5" customHeight="1" thickBot="1" x14ac:dyDescent="0.25">
      <c r="A3" s="3"/>
      <c r="B3" s="4"/>
    </row>
    <row r="4" spans="1:24" ht="13.5" customHeight="1" thickTop="1" x14ac:dyDescent="0.2">
      <c r="A4" s="152" t="s">
        <v>0</v>
      </c>
      <c r="B4" s="153"/>
      <c r="C4" s="140" t="s">
        <v>1</v>
      </c>
      <c r="D4" s="141"/>
      <c r="E4" s="141"/>
      <c r="F4" s="142"/>
      <c r="G4" s="143" t="s">
        <v>2</v>
      </c>
      <c r="H4" s="141"/>
      <c r="I4" s="141"/>
      <c r="J4" s="141"/>
      <c r="K4" s="140" t="s">
        <v>3</v>
      </c>
      <c r="L4" s="141"/>
      <c r="M4" s="141"/>
      <c r="N4" s="142"/>
      <c r="O4" s="143" t="s">
        <v>4</v>
      </c>
      <c r="P4" s="141"/>
      <c r="Q4" s="141"/>
      <c r="R4" s="141"/>
      <c r="S4" s="144" t="s">
        <v>5</v>
      </c>
      <c r="T4" s="145"/>
      <c r="U4" s="145"/>
      <c r="V4" s="146"/>
      <c r="W4" s="5"/>
      <c r="X4" s="5"/>
    </row>
    <row r="5" spans="1:24" ht="13.5" customHeight="1" x14ac:dyDescent="0.2">
      <c r="A5" s="154"/>
      <c r="B5" s="155"/>
      <c r="C5" s="147" t="s">
        <v>6</v>
      </c>
      <c r="D5" s="137"/>
      <c r="E5" s="134" t="s">
        <v>7</v>
      </c>
      <c r="F5" s="136"/>
      <c r="G5" s="135" t="s">
        <v>6</v>
      </c>
      <c r="H5" s="137"/>
      <c r="I5" s="134" t="s">
        <v>7</v>
      </c>
      <c r="J5" s="135"/>
      <c r="K5" s="147" t="s">
        <v>6</v>
      </c>
      <c r="L5" s="137"/>
      <c r="M5" s="134" t="s">
        <v>7</v>
      </c>
      <c r="N5" s="136"/>
      <c r="O5" s="135" t="s">
        <v>6</v>
      </c>
      <c r="P5" s="137"/>
      <c r="Q5" s="134" t="s">
        <v>7</v>
      </c>
      <c r="R5" s="135"/>
      <c r="S5" s="147" t="s">
        <v>6</v>
      </c>
      <c r="T5" s="137"/>
      <c r="U5" s="134" t="s">
        <v>7</v>
      </c>
      <c r="V5" s="136"/>
      <c r="W5" s="5"/>
      <c r="X5" s="5"/>
    </row>
    <row r="6" spans="1:24" ht="13.5" customHeight="1" thickBot="1" x14ac:dyDescent="0.25">
      <c r="A6" s="138" t="s">
        <v>8</v>
      </c>
      <c r="B6" s="139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" t="s">
        <v>9</v>
      </c>
      <c r="P6" s="7" t="s">
        <v>10</v>
      </c>
      <c r="Q6" s="7" t="s">
        <v>9</v>
      </c>
      <c r="R6" s="10" t="s">
        <v>10</v>
      </c>
      <c r="S6" s="85" t="s">
        <v>9</v>
      </c>
      <c r="T6" s="86" t="s">
        <v>10</v>
      </c>
      <c r="U6" s="86" t="s">
        <v>9</v>
      </c>
      <c r="V6" s="87" t="s">
        <v>10</v>
      </c>
      <c r="W6" s="5"/>
      <c r="X6" s="5"/>
    </row>
    <row r="7" spans="1:24" ht="13.5" customHeight="1" x14ac:dyDescent="0.2">
      <c r="A7" s="11">
        <v>1</v>
      </c>
      <c r="B7" s="12" t="s">
        <v>11</v>
      </c>
      <c r="C7" s="13">
        <v>3</v>
      </c>
      <c r="D7" s="14"/>
      <c r="E7" s="15">
        <f t="shared" ref="E7:F13" si="0">IF(C7&gt;0,C7*34, " ")</f>
        <v>102</v>
      </c>
      <c r="F7" s="16" t="str">
        <f t="shared" si="0"/>
        <v xml:space="preserve"> </v>
      </c>
      <c r="G7" s="17">
        <v>3</v>
      </c>
      <c r="H7" s="14"/>
      <c r="I7" s="15">
        <f t="shared" ref="I7:J13" si="1">IF(G7&gt;0,G7*34, " ")</f>
        <v>102</v>
      </c>
      <c r="J7" s="16" t="str">
        <f t="shared" si="1"/>
        <v xml:space="preserve"> </v>
      </c>
      <c r="K7" s="13">
        <v>3</v>
      </c>
      <c r="L7" s="14"/>
      <c r="M7" s="15">
        <f t="shared" ref="M7:N13" si="2">IF(K7&gt;0,K7*34, " ")</f>
        <v>102</v>
      </c>
      <c r="N7" s="16" t="str">
        <f t="shared" si="2"/>
        <v xml:space="preserve"> </v>
      </c>
      <c r="O7" s="17">
        <v>3</v>
      </c>
      <c r="P7" s="14"/>
      <c r="Q7" s="15">
        <f>IF(O7&gt;0, O7*32, " ")</f>
        <v>96</v>
      </c>
      <c r="R7" s="16" t="str">
        <f>IF(P7&gt;0,P7*32, " ")</f>
        <v xml:space="preserve"> </v>
      </c>
      <c r="S7" s="91">
        <f>IF(C7+G7+K7+O7&gt;0,C7+G7+K7+O7, " ")</f>
        <v>12</v>
      </c>
      <c r="T7" s="84" t="str">
        <f>IF(D7+H7+L7+P7&gt;0, D7+H7+L7+P7, " ")</f>
        <v xml:space="preserve"> </v>
      </c>
      <c r="U7" s="84">
        <f>IF(S7&lt;&gt;" ", (IF(E7&lt;&gt;" ", E7, 0)+IF(I7&lt;&gt;" ", I7, 0)+IF(M7&lt;&gt;" ", M7, 0)+IF(Q7&lt;&gt;" ", Q7, 0)), " ")</f>
        <v>402</v>
      </c>
      <c r="V7" s="96" t="str">
        <f>IF(T7&lt;&gt;" ", (IF(F7&lt;&gt;" ", F7, 0)+IF(J7&lt;&gt;" ", J7, 0)+IF(N7&lt;&gt;" ", N7, 0)+IF(R7&lt;&gt;" ", R7, 0)), " ")</f>
        <v xml:space="preserve"> </v>
      </c>
      <c r="W7" s="18"/>
      <c r="X7" s="18"/>
    </row>
    <row r="8" spans="1:24" ht="13.5" customHeight="1" x14ac:dyDescent="0.2">
      <c r="A8" s="11">
        <v>2</v>
      </c>
      <c r="B8" s="20" t="s">
        <v>12</v>
      </c>
      <c r="C8" s="21">
        <v>2</v>
      </c>
      <c r="D8" s="22"/>
      <c r="E8" s="23">
        <f t="shared" si="0"/>
        <v>68</v>
      </c>
      <c r="F8" s="24" t="str">
        <f t="shared" si="0"/>
        <v xml:space="preserve"> </v>
      </c>
      <c r="G8" s="25">
        <v>2</v>
      </c>
      <c r="H8" s="22"/>
      <c r="I8" s="23">
        <f t="shared" si="1"/>
        <v>68</v>
      </c>
      <c r="J8" s="24" t="str">
        <f t="shared" si="1"/>
        <v xml:space="preserve"> </v>
      </c>
      <c r="K8" s="21">
        <v>2</v>
      </c>
      <c r="L8" s="22"/>
      <c r="M8" s="23">
        <f t="shared" si="2"/>
        <v>68</v>
      </c>
      <c r="N8" s="24" t="str">
        <f t="shared" si="2"/>
        <v xml:space="preserve"> </v>
      </c>
      <c r="O8" s="25">
        <v>2</v>
      </c>
      <c r="P8" s="22"/>
      <c r="Q8" s="23">
        <f t="shared" ref="Q8:Q13" si="3">IF(O8&gt;0,O8*32, " ")</f>
        <v>64</v>
      </c>
      <c r="R8" s="24" t="str">
        <f>IF(P8&gt;0,P8*34, " ")</f>
        <v xml:space="preserve"> </v>
      </c>
      <c r="S8" s="92">
        <f t="shared" ref="S8:S12" si="4">IF(C8+G8+K8+O8&gt;0,C8+G8+K8+O8, " ")</f>
        <v>8</v>
      </c>
      <c r="T8" s="23" t="str">
        <f t="shared" ref="T8:T13" si="5">IF(D8+H8+L8+P8&gt;0, D8+H8+L8+P8, " ")</f>
        <v xml:space="preserve"> </v>
      </c>
      <c r="U8" s="23">
        <f t="shared" ref="U8:U13" si="6">IF(S8&lt;&gt;" ", (IF(E8&lt;&gt;" ", E8, 0)+IF(I8&lt;&gt;" ", I8, 0)+IF(M8&lt;&gt;" ", M8, 0)+IF(Q8&lt;&gt;" ", Q8, 0)), " ")</f>
        <v>268</v>
      </c>
      <c r="V8" s="24" t="str">
        <f t="shared" ref="V8:V13" si="7">IF(T8&lt;&gt;" ", (IF(F8&lt;&gt;" ", F8, 0)+IF(J8&lt;&gt;" ", J8, 0)+IF(N8&lt;&gt;" ", N8, 0)+IF(R8&lt;&gt;" ", R8, 0)), " ")</f>
        <v xml:space="preserve"> </v>
      </c>
      <c r="W8" s="18"/>
      <c r="X8" s="18"/>
    </row>
    <row r="9" spans="1:24" ht="13.5" customHeight="1" x14ac:dyDescent="0.2">
      <c r="A9" s="11">
        <v>3</v>
      </c>
      <c r="B9" s="20" t="s">
        <v>14</v>
      </c>
      <c r="C9" s="21">
        <v>2</v>
      </c>
      <c r="D9" s="22"/>
      <c r="E9" s="23">
        <f t="shared" si="0"/>
        <v>68</v>
      </c>
      <c r="F9" s="24" t="str">
        <f t="shared" si="0"/>
        <v xml:space="preserve"> </v>
      </c>
      <c r="G9" s="22">
        <v>2</v>
      </c>
      <c r="H9" s="22"/>
      <c r="I9" s="23">
        <f t="shared" si="1"/>
        <v>68</v>
      </c>
      <c r="J9" s="24" t="str">
        <f t="shared" si="1"/>
        <v xml:space="preserve"> </v>
      </c>
      <c r="K9" s="21">
        <v>2</v>
      </c>
      <c r="L9" s="22"/>
      <c r="M9" s="23">
        <f t="shared" si="2"/>
        <v>68</v>
      </c>
      <c r="N9" s="24" t="str">
        <f t="shared" si="2"/>
        <v xml:space="preserve"> </v>
      </c>
      <c r="O9" s="25">
        <v>2</v>
      </c>
      <c r="P9" s="22"/>
      <c r="Q9" s="23">
        <f t="shared" si="3"/>
        <v>64</v>
      </c>
      <c r="R9" s="24" t="str">
        <f>IF(P9&gt;0,P9*32, " ")</f>
        <v xml:space="preserve"> </v>
      </c>
      <c r="S9" s="92">
        <f t="shared" si="4"/>
        <v>8</v>
      </c>
      <c r="T9" s="23" t="str">
        <f t="shared" si="5"/>
        <v xml:space="preserve"> </v>
      </c>
      <c r="U9" s="23">
        <f t="shared" si="6"/>
        <v>268</v>
      </c>
      <c r="V9" s="24" t="str">
        <f t="shared" si="7"/>
        <v xml:space="preserve"> </v>
      </c>
      <c r="W9" s="18"/>
      <c r="X9" s="18"/>
    </row>
    <row r="10" spans="1:24" ht="13.5" customHeight="1" x14ac:dyDescent="0.2">
      <c r="A10" s="11">
        <v>4</v>
      </c>
      <c r="B10" s="27" t="s">
        <v>43</v>
      </c>
      <c r="C10" s="21">
        <v>4</v>
      </c>
      <c r="D10" s="22"/>
      <c r="E10" s="23">
        <f t="shared" si="0"/>
        <v>136</v>
      </c>
      <c r="F10" s="24" t="str">
        <f t="shared" si="0"/>
        <v xml:space="preserve"> </v>
      </c>
      <c r="G10" s="22">
        <v>4</v>
      </c>
      <c r="H10" s="22"/>
      <c r="I10" s="23">
        <f t="shared" si="1"/>
        <v>136</v>
      </c>
      <c r="J10" s="24" t="str">
        <f t="shared" si="1"/>
        <v xml:space="preserve"> </v>
      </c>
      <c r="K10" s="21">
        <v>3</v>
      </c>
      <c r="L10" s="22"/>
      <c r="M10" s="23">
        <f t="shared" si="2"/>
        <v>102</v>
      </c>
      <c r="N10" s="24" t="str">
        <f t="shared" si="2"/>
        <v xml:space="preserve"> </v>
      </c>
      <c r="O10" s="25">
        <v>3</v>
      </c>
      <c r="P10" s="22"/>
      <c r="Q10" s="23">
        <f t="shared" si="3"/>
        <v>96</v>
      </c>
      <c r="R10" s="24" t="str">
        <f>IF(P10&gt;0,P10*32, " ")</f>
        <v xml:space="preserve"> </v>
      </c>
      <c r="S10" s="92">
        <f t="shared" si="4"/>
        <v>14</v>
      </c>
      <c r="T10" s="23" t="str">
        <f t="shared" si="5"/>
        <v xml:space="preserve"> </v>
      </c>
      <c r="U10" s="23">
        <f t="shared" si="6"/>
        <v>470</v>
      </c>
      <c r="V10" s="24" t="str">
        <f t="shared" si="7"/>
        <v xml:space="preserve"> </v>
      </c>
      <c r="W10" s="18"/>
      <c r="X10" s="18"/>
    </row>
    <row r="11" spans="1:24" ht="13.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0"/>
        <v xml:space="preserve"> </v>
      </c>
      <c r="F11" s="24">
        <f t="shared" si="0"/>
        <v>68</v>
      </c>
      <c r="G11" s="22"/>
      <c r="H11" s="22"/>
      <c r="I11" s="23" t="str">
        <f t="shared" si="1"/>
        <v xml:space="preserve"> </v>
      </c>
      <c r="J11" s="24" t="str">
        <f t="shared" si="1"/>
        <v xml:space="preserve"> </v>
      </c>
      <c r="K11" s="21"/>
      <c r="L11" s="22"/>
      <c r="M11" s="23" t="str">
        <f t="shared" si="2"/>
        <v xml:space="preserve"> </v>
      </c>
      <c r="N11" s="24" t="str">
        <f t="shared" si="2"/>
        <v xml:space="preserve"> </v>
      </c>
      <c r="O11" s="25"/>
      <c r="P11" s="22"/>
      <c r="Q11" s="23" t="str">
        <f t="shared" si="3"/>
        <v xml:space="preserve"> </v>
      </c>
      <c r="R11" s="24" t="str">
        <f>IF(P11&gt;0,P11*32, " ")</f>
        <v xml:space="preserve"> </v>
      </c>
      <c r="S11" s="92" t="str">
        <f t="shared" si="4"/>
        <v xml:space="preserve"> </v>
      </c>
      <c r="T11" s="23">
        <f t="shared" si="5"/>
        <v>2</v>
      </c>
      <c r="U11" s="23" t="str">
        <f t="shared" si="6"/>
        <v xml:space="preserve"> </v>
      </c>
      <c r="V11" s="24">
        <f t="shared" si="7"/>
        <v>68</v>
      </c>
      <c r="W11" s="18"/>
      <c r="X11" s="18"/>
    </row>
    <row r="12" spans="1:24" s="76" customFormat="1" ht="13.5" customHeight="1" x14ac:dyDescent="0.2">
      <c r="A12" s="11">
        <v>6</v>
      </c>
      <c r="B12" s="68" t="s">
        <v>13</v>
      </c>
      <c r="C12" s="69">
        <v>2</v>
      </c>
      <c r="D12" s="70"/>
      <c r="E12" s="71">
        <f t="shared" si="0"/>
        <v>68</v>
      </c>
      <c r="F12" s="72" t="str">
        <f t="shared" si="0"/>
        <v xml:space="preserve"> </v>
      </c>
      <c r="G12" s="70"/>
      <c r="H12" s="70"/>
      <c r="I12" s="23" t="str">
        <f t="shared" si="1"/>
        <v xml:space="preserve"> </v>
      </c>
      <c r="J12" s="72" t="str">
        <f t="shared" si="1"/>
        <v xml:space="preserve"> </v>
      </c>
      <c r="K12" s="69"/>
      <c r="L12" s="70"/>
      <c r="M12" s="23" t="str">
        <f t="shared" si="2"/>
        <v xml:space="preserve"> </v>
      </c>
      <c r="N12" s="72" t="str">
        <f t="shared" si="2"/>
        <v xml:space="preserve"> </v>
      </c>
      <c r="O12" s="73"/>
      <c r="P12" s="70"/>
      <c r="Q12" s="23" t="str">
        <f t="shared" si="3"/>
        <v xml:space="preserve"> </v>
      </c>
      <c r="R12" s="72" t="str">
        <f>IF(P12&gt;0,P12*32, " ")</f>
        <v xml:space="preserve"> </v>
      </c>
      <c r="S12" s="92">
        <f t="shared" si="4"/>
        <v>2</v>
      </c>
      <c r="T12" s="23" t="str">
        <f t="shared" si="5"/>
        <v xml:space="preserve"> </v>
      </c>
      <c r="U12" s="23">
        <f t="shared" si="6"/>
        <v>68</v>
      </c>
      <c r="V12" s="24" t="str">
        <f t="shared" si="7"/>
        <v xml:space="preserve"> </v>
      </c>
      <c r="W12" s="75"/>
      <c r="X12" s="75"/>
    </row>
    <row r="13" spans="1:24" ht="13.5" customHeight="1" x14ac:dyDescent="0.2">
      <c r="A13" s="11">
        <v>7</v>
      </c>
      <c r="B13" s="20" t="s">
        <v>48</v>
      </c>
      <c r="C13" s="21"/>
      <c r="D13" s="22"/>
      <c r="E13" s="23" t="str">
        <f t="shared" si="0"/>
        <v xml:space="preserve"> </v>
      </c>
      <c r="F13" s="24" t="str">
        <f t="shared" si="0"/>
        <v xml:space="preserve"> </v>
      </c>
      <c r="G13" s="22"/>
      <c r="H13" s="22"/>
      <c r="I13" s="23" t="str">
        <f t="shared" si="1"/>
        <v xml:space="preserve"> </v>
      </c>
      <c r="J13" s="24" t="str">
        <f t="shared" si="1"/>
        <v xml:space="preserve"> </v>
      </c>
      <c r="K13" s="21">
        <v>2</v>
      </c>
      <c r="L13" s="22"/>
      <c r="M13" s="23">
        <f t="shared" si="2"/>
        <v>68</v>
      </c>
      <c r="N13" s="24" t="str">
        <f t="shared" si="2"/>
        <v xml:space="preserve"> </v>
      </c>
      <c r="O13" s="25"/>
      <c r="P13" s="22"/>
      <c r="Q13" s="23" t="str">
        <f t="shared" si="3"/>
        <v xml:space="preserve"> </v>
      </c>
      <c r="R13" s="24" t="str">
        <f>IF(P13&gt;0,P13*32, " ")</f>
        <v xml:space="preserve"> </v>
      </c>
      <c r="S13" s="92">
        <v>2</v>
      </c>
      <c r="T13" s="23" t="str">
        <f t="shared" si="5"/>
        <v xml:space="preserve"> </v>
      </c>
      <c r="U13" s="23">
        <f t="shared" si="6"/>
        <v>68</v>
      </c>
      <c r="V13" s="24" t="str">
        <f t="shared" si="7"/>
        <v xml:space="preserve"> </v>
      </c>
      <c r="W13" s="18"/>
      <c r="X13" s="18"/>
    </row>
    <row r="14" spans="1:24" ht="13.5" customHeight="1" x14ac:dyDescent="0.2">
      <c r="A14" s="11">
        <v>8</v>
      </c>
      <c r="B14" s="20" t="s">
        <v>29</v>
      </c>
      <c r="C14" s="21">
        <v>2</v>
      </c>
      <c r="D14" s="22"/>
      <c r="E14" s="23">
        <v>68</v>
      </c>
      <c r="F14" s="24"/>
      <c r="G14" s="22">
        <v>2</v>
      </c>
      <c r="H14" s="22"/>
      <c r="I14" s="23">
        <f t="shared" ref="I14:I16" si="8">IF(G14&gt;0,G14*34, " ")</f>
        <v>68</v>
      </c>
      <c r="J14" s="24"/>
      <c r="K14" s="21"/>
      <c r="L14" s="22"/>
      <c r="M14" s="23"/>
      <c r="N14" s="24"/>
      <c r="O14" s="25"/>
      <c r="P14" s="22"/>
      <c r="Q14" s="23"/>
      <c r="R14" s="24"/>
      <c r="S14" s="26">
        <f t="shared" ref="S14" si="9">IF(C14+G14+K14+O14&gt;0,C14+G14+K14+O14, " ")</f>
        <v>4</v>
      </c>
      <c r="T14" s="23" t="str">
        <f t="shared" ref="T14" si="10">IF(D14+H14+L14+P14&gt;0, D14+H14+L14+P14, " ")</f>
        <v xml:space="preserve"> </v>
      </c>
      <c r="U14" s="23">
        <f t="shared" ref="U14:U16" si="11">IF(S14&lt;&gt;" ", (IF(E14&lt;&gt;" ", E14, 0)+IF(I14&lt;&gt;" ", I14, 0)+IF(M14&lt;&gt;" ", M14, 0)+IF(Q14&lt;&gt;" ", Q14, 0)), " ")</f>
        <v>136</v>
      </c>
      <c r="V14" s="24" t="str">
        <f t="shared" ref="V14" si="12">IF(T14&lt;&gt;" ", (IF(F14&lt;&gt;" ", F14, 0)+IF(J14&lt;&gt;" ", J14, 0)+IF(N14&lt;&gt;" ", N14, 0)+IF(R14&lt;&gt;" ", R14, 0)), " ")</f>
        <v xml:space="preserve"> </v>
      </c>
      <c r="W14" s="18"/>
      <c r="X14" s="18"/>
    </row>
    <row r="15" spans="1:24" ht="13.5" customHeight="1" x14ac:dyDescent="0.2">
      <c r="A15" s="11">
        <v>9</v>
      </c>
      <c r="B15" s="112" t="s">
        <v>49</v>
      </c>
      <c r="C15" s="69">
        <v>1</v>
      </c>
      <c r="D15" s="70"/>
      <c r="E15" s="71">
        <f t="shared" ref="E15:E16" si="13">IF(C15&gt;0,C15*34, " ")</f>
        <v>34</v>
      </c>
      <c r="F15" s="72"/>
      <c r="G15" s="70">
        <v>1</v>
      </c>
      <c r="H15" s="70"/>
      <c r="I15" s="71">
        <f t="shared" si="8"/>
        <v>34</v>
      </c>
      <c r="J15" s="72"/>
      <c r="K15" s="69">
        <v>1</v>
      </c>
      <c r="L15" s="70"/>
      <c r="M15" s="71">
        <f t="shared" ref="M15:M17" si="14">IF(K15&gt;0,K15*34, " ")</f>
        <v>34</v>
      </c>
      <c r="N15" s="72"/>
      <c r="O15" s="73">
        <v>1</v>
      </c>
      <c r="P15" s="70"/>
      <c r="Q15" s="71">
        <f t="shared" ref="Q15:Q17" si="15">IF(O15&gt;0,O15*32, " ")</f>
        <v>32</v>
      </c>
      <c r="R15" s="72"/>
      <c r="S15" s="113">
        <f t="shared" ref="S15:S16" si="16">C15+G15+K15+O15</f>
        <v>4</v>
      </c>
      <c r="T15" s="105"/>
      <c r="U15" s="105">
        <f t="shared" si="11"/>
        <v>134</v>
      </c>
      <c r="V15" s="106"/>
      <c r="W15" s="18"/>
      <c r="X15" s="18"/>
    </row>
    <row r="16" spans="1:24" ht="13.5" customHeight="1" x14ac:dyDescent="0.2">
      <c r="A16" s="11">
        <v>10</v>
      </c>
      <c r="B16" s="20" t="s">
        <v>50</v>
      </c>
      <c r="C16" s="69">
        <v>1</v>
      </c>
      <c r="D16" s="70"/>
      <c r="E16" s="71">
        <f t="shared" si="13"/>
        <v>34</v>
      </c>
      <c r="F16" s="72"/>
      <c r="G16" s="70">
        <v>1</v>
      </c>
      <c r="H16" s="70"/>
      <c r="I16" s="71">
        <f t="shared" si="8"/>
        <v>34</v>
      </c>
      <c r="J16" s="72"/>
      <c r="K16" s="69"/>
      <c r="L16" s="70"/>
      <c r="M16" s="71" t="str">
        <f t="shared" si="14"/>
        <v xml:space="preserve"> </v>
      </c>
      <c r="N16" s="72"/>
      <c r="O16" s="73"/>
      <c r="P16" s="70"/>
      <c r="Q16" s="71" t="str">
        <f t="shared" si="15"/>
        <v xml:space="preserve"> </v>
      </c>
      <c r="R16" s="72"/>
      <c r="S16" s="101">
        <f t="shared" si="16"/>
        <v>2</v>
      </c>
      <c r="T16" s="114"/>
      <c r="U16" s="71">
        <f t="shared" si="11"/>
        <v>68</v>
      </c>
      <c r="V16" s="115"/>
      <c r="W16" s="18"/>
      <c r="X16" s="18"/>
    </row>
    <row r="17" spans="1:24" ht="13.5" customHeight="1" thickBot="1" x14ac:dyDescent="0.25">
      <c r="A17" s="11">
        <v>11</v>
      </c>
      <c r="B17" s="68" t="s">
        <v>51</v>
      </c>
      <c r="C17" s="69"/>
      <c r="D17" s="70"/>
      <c r="E17" s="71" t="str">
        <f>IF(C17&gt;0,C17*34, " ")</f>
        <v xml:space="preserve"> </v>
      </c>
      <c r="F17" s="72"/>
      <c r="G17" s="70"/>
      <c r="H17" s="70"/>
      <c r="I17" s="71"/>
      <c r="J17" s="72"/>
      <c r="K17" s="69">
        <v>1</v>
      </c>
      <c r="L17" s="70"/>
      <c r="M17" s="71">
        <f t="shared" si="14"/>
        <v>34</v>
      </c>
      <c r="N17" s="72"/>
      <c r="O17" s="73">
        <v>1</v>
      </c>
      <c r="P17" s="70"/>
      <c r="Q17" s="71">
        <f t="shared" si="15"/>
        <v>32</v>
      </c>
      <c r="R17" s="72"/>
      <c r="S17" s="116">
        <f>C17+G17+K17+O17</f>
        <v>2</v>
      </c>
      <c r="T17" s="108">
        <f>D17+H17+L17+P17</f>
        <v>0</v>
      </c>
      <c r="U17" s="108">
        <f>IF(S17&lt;&gt;" ", (IF(E17&lt;&gt;" ", E17, 0)+IF(I17&lt;&gt;" ", I17, 0)+IF(M17&lt;&gt;" ", M17, 0)+IF(Q17&lt;&gt;" ", Q17, 0)), " ")</f>
        <v>66</v>
      </c>
      <c r="V17" s="109">
        <f>IF(T17&lt;&gt;" ", (IF(F17&lt;&gt;" ", F17, 0)+IF(J17&lt;&gt;" ", J17, 0)+IF(N17&lt;&gt;" ", N17, 0)+IF(R17&lt;&gt;" ", R17, 0)), " ")</f>
        <v>0</v>
      </c>
      <c r="W17" s="18"/>
      <c r="X17" s="18"/>
    </row>
    <row r="18" spans="1:24" ht="13.5" customHeight="1" thickBot="1" x14ac:dyDescent="0.25">
      <c r="A18" s="128" t="s">
        <v>16</v>
      </c>
      <c r="B18" s="129"/>
      <c r="C18" s="28" t="s">
        <v>9</v>
      </c>
      <c r="D18" s="29" t="s">
        <v>10</v>
      </c>
      <c r="E18" s="29" t="s">
        <v>9</v>
      </c>
      <c r="F18" s="30" t="s">
        <v>10</v>
      </c>
      <c r="G18" s="31" t="s">
        <v>9</v>
      </c>
      <c r="H18" s="29" t="s">
        <v>10</v>
      </c>
      <c r="I18" s="29" t="s">
        <v>9</v>
      </c>
      <c r="J18" s="32" t="s">
        <v>10</v>
      </c>
      <c r="K18" s="28" t="s">
        <v>9</v>
      </c>
      <c r="L18" s="29" t="s">
        <v>10</v>
      </c>
      <c r="M18" s="29" t="s">
        <v>9</v>
      </c>
      <c r="N18" s="30" t="s">
        <v>10</v>
      </c>
      <c r="O18" s="31" t="s">
        <v>9</v>
      </c>
      <c r="P18" s="29" t="s">
        <v>10</v>
      </c>
      <c r="Q18" s="29" t="s">
        <v>9</v>
      </c>
      <c r="R18" s="30" t="s">
        <v>10</v>
      </c>
      <c r="S18" s="31" t="s">
        <v>9</v>
      </c>
      <c r="T18" s="29" t="s">
        <v>10</v>
      </c>
      <c r="U18" s="29" t="s">
        <v>9</v>
      </c>
      <c r="V18" s="30" t="s">
        <v>10</v>
      </c>
      <c r="W18" s="18"/>
      <c r="X18" s="18"/>
    </row>
    <row r="19" spans="1:24" ht="13.5" customHeight="1" x14ac:dyDescent="0.2">
      <c r="A19" s="58">
        <v>1</v>
      </c>
      <c r="B19" s="20" t="s">
        <v>21</v>
      </c>
      <c r="C19" s="65">
        <v>2</v>
      </c>
      <c r="D19" s="66"/>
      <c r="E19" s="66">
        <v>68</v>
      </c>
      <c r="F19" s="62"/>
      <c r="G19" s="63"/>
      <c r="H19" s="61"/>
      <c r="I19" s="61"/>
      <c r="J19" s="64"/>
      <c r="K19" s="60"/>
      <c r="L19" s="61"/>
      <c r="M19" s="61"/>
      <c r="N19" s="62"/>
      <c r="O19" s="63"/>
      <c r="P19" s="61"/>
      <c r="Q19" s="61"/>
      <c r="R19" s="62"/>
      <c r="S19" s="94">
        <f>IF(C19+G19+K19+O19&gt;0,C19+G19+K19+O19, " ")</f>
        <v>2</v>
      </c>
      <c r="T19" s="88" t="str">
        <f>IF(D19+H19+L19+P19&gt;0, D19+H19+L19+P19, " ")</f>
        <v xml:space="preserve"> </v>
      </c>
      <c r="U19" s="90">
        <f>IF(S19&lt;&gt;" ", (IF(E19&lt;&gt;" ", E19, 0)+IF(I19&lt;&gt;" ", I19, 0)+IF(M19&lt;&gt;" ", M19, 0)+IF(Q19&lt;&gt;" ", Q19, 0)), " ")</f>
        <v>68</v>
      </c>
      <c r="V19" s="97" t="str">
        <f>IF(T19&lt;&gt;" ", (IF(F19&lt;&gt;" ", F19, 0)+IF(J19&lt;&gt;" ", J19, 0)+IF(N19&lt;&gt;" ", N19, 0)+IF(R19&lt;&gt;" ", R19, 0)), " ")</f>
        <v xml:space="preserve"> </v>
      </c>
      <c r="W19" s="18"/>
      <c r="X19" s="18"/>
    </row>
    <row r="20" spans="1:24" ht="13.5" customHeight="1" x14ac:dyDescent="0.2">
      <c r="A20" s="19">
        <v>2</v>
      </c>
      <c r="B20" s="20" t="s">
        <v>25</v>
      </c>
      <c r="C20" s="33">
        <v>2</v>
      </c>
      <c r="D20" s="34"/>
      <c r="E20" s="23">
        <f>IF(C20&gt;0,C20*34, " ")</f>
        <v>68</v>
      </c>
      <c r="F20" s="24" t="str">
        <f>IF(D20&gt;0,D20*34, " ")</f>
        <v xml:space="preserve"> </v>
      </c>
      <c r="G20" s="34"/>
      <c r="H20" s="34"/>
      <c r="I20" s="23" t="str">
        <f>IF(G20&gt;0,G20*34, " ")</f>
        <v xml:space="preserve"> </v>
      </c>
      <c r="J20" s="24" t="str">
        <f>IF(H20&gt;0,H20*34, " ")</f>
        <v xml:space="preserve"> </v>
      </c>
      <c r="K20" s="33"/>
      <c r="L20" s="34"/>
      <c r="M20" s="23" t="str">
        <f>IF(K20&gt;0,K20*34, " ")</f>
        <v xml:space="preserve"> </v>
      </c>
      <c r="N20" s="24" t="str">
        <f>IF(L20&gt;0,L20*34, " ")</f>
        <v xml:space="preserve"> </v>
      </c>
      <c r="O20" s="34"/>
      <c r="P20" s="34"/>
      <c r="Q20" s="23" t="str">
        <f>IF(O20&gt;0,O20*32, " ")</f>
        <v xml:space="preserve"> </v>
      </c>
      <c r="R20" s="24" t="str">
        <f>IF(P20&gt;0,P20*32, " ")</f>
        <v xml:space="preserve"> </v>
      </c>
      <c r="S20" s="92">
        <f>IF(C20+G20+K20+O20&gt;0,C20+G20+K20+O20, " ")</f>
        <v>2</v>
      </c>
      <c r="T20" s="23" t="str">
        <f>IF(D20+H20+L20+P20&gt;0, D20+H20+L20+P20, " ")</f>
        <v xml:space="preserve"> </v>
      </c>
      <c r="U20" s="23">
        <f>IF(S20&lt;&gt;" ", (IF(E20&lt;&gt;" ", E20, 0)+IF(I20&lt;&gt;" ", I20, 0)+IF(M20&lt;&gt;" ", M20, 0)+IF(Q20&lt;&gt;" ", Q20, 0)), " ")</f>
        <v>68</v>
      </c>
      <c r="V20" s="24" t="str">
        <f>IF(T20&lt;&gt;" ", (IF(F20&lt;&gt;" ", F20, 0)+IF(J20&lt;&gt;" ", J20, 0)+IF(N20&lt;&gt;" ", N20, 0)+IF(R20&lt;&gt;" ", R20, 0)), " ")</f>
        <v xml:space="preserve"> </v>
      </c>
      <c r="W20" s="18"/>
      <c r="X20" s="18"/>
    </row>
    <row r="21" spans="1:24" s="76" customFormat="1" ht="13.5" customHeight="1" x14ac:dyDescent="0.2">
      <c r="A21" s="67">
        <v>3</v>
      </c>
      <c r="B21" s="68" t="s">
        <v>40</v>
      </c>
      <c r="C21" s="77">
        <v>4</v>
      </c>
      <c r="D21" s="78">
        <v>4</v>
      </c>
      <c r="E21" s="71">
        <f>IF(C21&gt;0,C21*34, " ")</f>
        <v>136</v>
      </c>
      <c r="F21" s="72">
        <f>IF(D21&gt;0,D21*34, " ")</f>
        <v>136</v>
      </c>
      <c r="G21" s="78"/>
      <c r="H21" s="78"/>
      <c r="I21" s="71" t="str">
        <f>IF(G21&gt;0,G21*34, " ")</f>
        <v xml:space="preserve"> </v>
      </c>
      <c r="J21" s="72" t="str">
        <f>IF(H21&gt;0,H21*34, " ")</f>
        <v xml:space="preserve"> </v>
      </c>
      <c r="K21" s="77"/>
      <c r="L21" s="78"/>
      <c r="M21" s="71" t="str">
        <f>IF(K21&gt;0,K21*34, " ")</f>
        <v xml:space="preserve"> </v>
      </c>
      <c r="N21" s="72" t="str">
        <f>IF(L21&gt;0,L21*34, " ")</f>
        <v xml:space="preserve"> </v>
      </c>
      <c r="O21" s="78"/>
      <c r="P21" s="78"/>
      <c r="Q21" s="71" t="str">
        <f>IF(O21&gt;0,O21*34, " ")</f>
        <v xml:space="preserve"> </v>
      </c>
      <c r="R21" s="72" t="str">
        <f>IF(P21&gt;0,P21*34, " ")</f>
        <v xml:space="preserve"> </v>
      </c>
      <c r="S21" s="92">
        <f t="shared" ref="S21:S35" si="17">IF(C21+G21+K21+O21&gt;0,C21+G21+K21+O21, " ")</f>
        <v>4</v>
      </c>
      <c r="T21" s="23">
        <f t="shared" ref="T21:T35" si="18">IF(D21+H21+L21+P21&gt;0, D21+H21+L21+P21, " ")</f>
        <v>4</v>
      </c>
      <c r="U21" s="23">
        <f t="shared" ref="U21:U35" si="19">IF(S21&lt;&gt;" ", (IF(E21&lt;&gt;" ", E21, 0)+IF(I21&lt;&gt;" ", I21, 0)+IF(M21&lt;&gt;" ", M21, 0)+IF(Q21&lt;&gt;" ", Q21, 0)), " ")</f>
        <v>136</v>
      </c>
      <c r="V21" s="24">
        <f t="shared" ref="V21:V35" si="20">IF(T21&lt;&gt;" ", (IF(F21&lt;&gt;" ", F21, 0)+IF(J21&lt;&gt;" ", J21, 0)+IF(N21&lt;&gt;" ", N21, 0)+IF(R21&lt;&gt;" ", R21, 0)), " ")</f>
        <v>136</v>
      </c>
      <c r="W21" s="75"/>
      <c r="X21" s="75"/>
    </row>
    <row r="22" spans="1:24" ht="13.5" customHeight="1" x14ac:dyDescent="0.2">
      <c r="A22" s="19">
        <v>4</v>
      </c>
      <c r="B22" s="20" t="s">
        <v>44</v>
      </c>
      <c r="C22" s="33"/>
      <c r="D22" s="34"/>
      <c r="E22" s="23" t="str">
        <f t="shared" ref="E22:E35" si="21">IF(C22&gt;0,C22*34, " ")</f>
        <v xml:space="preserve"> </v>
      </c>
      <c r="F22" s="24" t="str">
        <f t="shared" ref="F22:F35" si="22">IF(D22&gt;0,D22*34, " ")</f>
        <v xml:space="preserve"> </v>
      </c>
      <c r="G22" s="34">
        <v>3</v>
      </c>
      <c r="H22" s="34">
        <v>4</v>
      </c>
      <c r="I22" s="23">
        <f t="shared" ref="I22:I35" si="23">IF(G22&gt;0,G22*34, " ")</f>
        <v>102</v>
      </c>
      <c r="J22" s="24">
        <f t="shared" ref="J22:J35" si="24">IF(H22&gt;0,H22*34, " ")</f>
        <v>136</v>
      </c>
      <c r="K22" s="33"/>
      <c r="L22" s="34"/>
      <c r="M22" s="23" t="str">
        <f t="shared" ref="M22:M35" si="25">IF(K22&gt;0,K22*34, " ")</f>
        <v xml:space="preserve"> </v>
      </c>
      <c r="N22" s="24" t="str">
        <f t="shared" ref="N22:N35" si="26">IF(L22&gt;0,L22*34, " ")</f>
        <v xml:space="preserve"> </v>
      </c>
      <c r="O22" s="34"/>
      <c r="P22" s="34"/>
      <c r="Q22" s="23" t="str">
        <f t="shared" ref="Q22:Q35" si="27">IF(O22&gt;0,O22*32, " ")</f>
        <v xml:space="preserve"> </v>
      </c>
      <c r="R22" s="24" t="str">
        <f t="shared" ref="R22:R35" si="28">IF(P22&gt;0,P22*32, " ")</f>
        <v xml:space="preserve"> </v>
      </c>
      <c r="S22" s="92">
        <f t="shared" si="17"/>
        <v>3</v>
      </c>
      <c r="T22" s="23">
        <f t="shared" si="18"/>
        <v>4</v>
      </c>
      <c r="U22" s="23">
        <f t="shared" si="19"/>
        <v>102</v>
      </c>
      <c r="V22" s="24">
        <f t="shared" si="20"/>
        <v>136</v>
      </c>
      <c r="W22" s="18"/>
      <c r="X22" s="18"/>
    </row>
    <row r="23" spans="1:24" ht="13.5" customHeight="1" x14ac:dyDescent="0.2">
      <c r="A23" s="19">
        <v>5</v>
      </c>
      <c r="B23" s="20" t="s">
        <v>45</v>
      </c>
      <c r="C23" s="33"/>
      <c r="D23" s="34"/>
      <c r="E23" s="23" t="str">
        <f t="shared" si="21"/>
        <v xml:space="preserve"> </v>
      </c>
      <c r="F23" s="24" t="str">
        <f t="shared" si="22"/>
        <v xml:space="preserve"> </v>
      </c>
      <c r="G23" s="34">
        <v>3</v>
      </c>
      <c r="H23" s="34">
        <v>4</v>
      </c>
      <c r="I23" s="23">
        <f t="shared" si="23"/>
        <v>102</v>
      </c>
      <c r="J23" s="24">
        <f t="shared" si="24"/>
        <v>136</v>
      </c>
      <c r="K23" s="33"/>
      <c r="L23" s="34"/>
      <c r="M23" s="23" t="str">
        <f t="shared" si="25"/>
        <v xml:space="preserve"> </v>
      </c>
      <c r="N23" s="24" t="str">
        <f t="shared" si="26"/>
        <v xml:space="preserve"> </v>
      </c>
      <c r="O23" s="34"/>
      <c r="P23" s="34"/>
      <c r="Q23" s="23" t="str">
        <f t="shared" si="27"/>
        <v xml:space="preserve"> </v>
      </c>
      <c r="R23" s="24" t="str">
        <f t="shared" si="28"/>
        <v xml:space="preserve"> </v>
      </c>
      <c r="S23" s="92">
        <f t="shared" si="17"/>
        <v>3</v>
      </c>
      <c r="T23" s="23">
        <f t="shared" si="18"/>
        <v>4</v>
      </c>
      <c r="U23" s="23">
        <f t="shared" si="19"/>
        <v>102</v>
      </c>
      <c r="V23" s="24">
        <f t="shared" si="20"/>
        <v>136</v>
      </c>
      <c r="W23" s="18"/>
      <c r="X23" s="18"/>
    </row>
    <row r="24" spans="1:24" ht="13.5" customHeight="1" x14ac:dyDescent="0.2">
      <c r="A24" s="19">
        <v>6</v>
      </c>
      <c r="B24" s="20" t="s">
        <v>22</v>
      </c>
      <c r="C24" s="33"/>
      <c r="D24" s="34"/>
      <c r="E24" s="23" t="str">
        <f t="shared" si="21"/>
        <v xml:space="preserve"> </v>
      </c>
      <c r="F24" s="24" t="str">
        <f t="shared" si="22"/>
        <v xml:space="preserve"> </v>
      </c>
      <c r="G24" s="34">
        <v>2</v>
      </c>
      <c r="H24" s="34">
        <v>2</v>
      </c>
      <c r="I24" s="23">
        <f t="shared" si="23"/>
        <v>68</v>
      </c>
      <c r="J24" s="24">
        <f t="shared" si="24"/>
        <v>68</v>
      </c>
      <c r="K24" s="33">
        <v>2</v>
      </c>
      <c r="L24" s="34">
        <v>2</v>
      </c>
      <c r="M24" s="23">
        <f t="shared" si="25"/>
        <v>68</v>
      </c>
      <c r="N24" s="24">
        <f t="shared" si="26"/>
        <v>68</v>
      </c>
      <c r="O24" s="34"/>
      <c r="P24" s="34"/>
      <c r="Q24" s="23" t="str">
        <f t="shared" si="27"/>
        <v xml:space="preserve"> </v>
      </c>
      <c r="R24" s="24" t="str">
        <f t="shared" si="28"/>
        <v xml:space="preserve"> </v>
      </c>
      <c r="S24" s="92">
        <f t="shared" si="17"/>
        <v>4</v>
      </c>
      <c r="T24" s="23">
        <f t="shared" si="18"/>
        <v>4</v>
      </c>
      <c r="U24" s="23">
        <f t="shared" si="19"/>
        <v>136</v>
      </c>
      <c r="V24" s="24">
        <f t="shared" si="20"/>
        <v>136</v>
      </c>
      <c r="W24" s="18"/>
      <c r="X24" s="18"/>
    </row>
    <row r="25" spans="1:24" ht="13.5" customHeight="1" x14ac:dyDescent="0.2">
      <c r="A25" s="19">
        <v>7</v>
      </c>
      <c r="B25" s="20" t="s">
        <v>23</v>
      </c>
      <c r="C25" s="33"/>
      <c r="D25" s="34"/>
      <c r="E25" s="23" t="str">
        <f t="shared" si="21"/>
        <v xml:space="preserve"> </v>
      </c>
      <c r="F25" s="24" t="str">
        <f t="shared" si="22"/>
        <v xml:space="preserve"> </v>
      </c>
      <c r="G25" s="34"/>
      <c r="H25" s="34"/>
      <c r="I25" s="23" t="str">
        <f t="shared" si="23"/>
        <v xml:space="preserve"> </v>
      </c>
      <c r="J25" s="24" t="str">
        <f t="shared" si="24"/>
        <v xml:space="preserve"> </v>
      </c>
      <c r="K25" s="33">
        <v>3</v>
      </c>
      <c r="L25" s="34">
        <v>3</v>
      </c>
      <c r="M25" s="23">
        <f t="shared" si="25"/>
        <v>102</v>
      </c>
      <c r="N25" s="24">
        <f t="shared" si="26"/>
        <v>102</v>
      </c>
      <c r="O25" s="34"/>
      <c r="P25" s="34"/>
      <c r="Q25" s="23" t="str">
        <f t="shared" si="27"/>
        <v xml:space="preserve"> </v>
      </c>
      <c r="R25" s="24" t="str">
        <f t="shared" si="28"/>
        <v xml:space="preserve"> </v>
      </c>
      <c r="S25" s="92">
        <f t="shared" si="17"/>
        <v>3</v>
      </c>
      <c r="T25" s="23">
        <f t="shared" si="18"/>
        <v>3</v>
      </c>
      <c r="U25" s="23">
        <f t="shared" si="19"/>
        <v>102</v>
      </c>
      <c r="V25" s="24">
        <f t="shared" si="20"/>
        <v>102</v>
      </c>
      <c r="W25" s="18"/>
      <c r="X25" s="18"/>
    </row>
    <row r="26" spans="1:24" ht="13.5" customHeight="1" x14ac:dyDescent="0.2">
      <c r="A26" s="19">
        <v>8</v>
      </c>
      <c r="B26" s="20" t="s">
        <v>46</v>
      </c>
      <c r="C26" s="33"/>
      <c r="D26" s="34"/>
      <c r="E26" s="23" t="str">
        <f t="shared" si="21"/>
        <v xml:space="preserve"> </v>
      </c>
      <c r="F26" s="24" t="str">
        <f t="shared" si="22"/>
        <v xml:space="preserve"> </v>
      </c>
      <c r="G26" s="34"/>
      <c r="H26" s="34"/>
      <c r="I26" s="23" t="str">
        <f t="shared" si="23"/>
        <v xml:space="preserve"> </v>
      </c>
      <c r="J26" s="24" t="str">
        <f t="shared" si="24"/>
        <v xml:space="preserve"> </v>
      </c>
      <c r="K26" s="33">
        <v>3</v>
      </c>
      <c r="L26" s="34">
        <v>2</v>
      </c>
      <c r="M26" s="23">
        <f t="shared" si="25"/>
        <v>102</v>
      </c>
      <c r="N26" s="24">
        <f t="shared" si="26"/>
        <v>68</v>
      </c>
      <c r="O26" s="34">
        <v>2</v>
      </c>
      <c r="P26" s="34">
        <v>2</v>
      </c>
      <c r="Q26" s="23">
        <f t="shared" si="27"/>
        <v>64</v>
      </c>
      <c r="R26" s="24">
        <f t="shared" si="28"/>
        <v>64</v>
      </c>
      <c r="S26" s="92">
        <f t="shared" si="17"/>
        <v>5</v>
      </c>
      <c r="T26" s="23">
        <f t="shared" si="18"/>
        <v>4</v>
      </c>
      <c r="U26" s="23">
        <f t="shared" si="19"/>
        <v>166</v>
      </c>
      <c r="V26" s="24">
        <f t="shared" si="20"/>
        <v>132</v>
      </c>
      <c r="W26" s="18"/>
      <c r="X26" s="18"/>
    </row>
    <row r="27" spans="1:24" ht="13.5" customHeight="1" x14ac:dyDescent="0.2">
      <c r="A27" s="19">
        <v>9</v>
      </c>
      <c r="B27" s="20" t="s">
        <v>27</v>
      </c>
      <c r="C27" s="33"/>
      <c r="D27" s="34"/>
      <c r="E27" s="23" t="str">
        <f>IF(C27&gt;0,C27*34, " ")</f>
        <v xml:space="preserve"> </v>
      </c>
      <c r="F27" s="24" t="str">
        <f>IF(D27&gt;0,D27*34, " ")</f>
        <v xml:space="preserve"> </v>
      </c>
      <c r="G27" s="34"/>
      <c r="H27" s="34"/>
      <c r="I27" s="23" t="str">
        <f>IF(G27&gt;0,G27*34, " ")</f>
        <v xml:space="preserve"> </v>
      </c>
      <c r="J27" s="24" t="str">
        <f>IF(H27&gt;0,H27*34, " ")</f>
        <v xml:space="preserve"> </v>
      </c>
      <c r="K27" s="33"/>
      <c r="L27" s="34">
        <v>2</v>
      </c>
      <c r="M27" s="23" t="str">
        <f>IF(K27&gt;0,K27*34, " ")</f>
        <v xml:space="preserve"> </v>
      </c>
      <c r="N27" s="24">
        <f>IF(L27&gt;0,L27*34, " ")</f>
        <v>68</v>
      </c>
      <c r="O27" s="34"/>
      <c r="P27" s="34"/>
      <c r="Q27" s="23" t="str">
        <f>IF(O27&gt;0,O27*32, " ")</f>
        <v xml:space="preserve"> </v>
      </c>
      <c r="R27" s="24" t="str">
        <f>IF(P27&gt;0,P27*32, " ")</f>
        <v xml:space="preserve"> </v>
      </c>
      <c r="S27" s="92" t="str">
        <f t="shared" si="17"/>
        <v xml:space="preserve"> </v>
      </c>
      <c r="T27" s="23">
        <f t="shared" si="18"/>
        <v>2</v>
      </c>
      <c r="U27" s="23" t="str">
        <f t="shared" si="19"/>
        <v xml:space="preserve"> </v>
      </c>
      <c r="V27" s="24">
        <f t="shared" si="20"/>
        <v>68</v>
      </c>
      <c r="W27" s="18"/>
      <c r="X27" s="18"/>
    </row>
    <row r="28" spans="1:24" ht="13.5" customHeight="1" x14ac:dyDescent="0.2">
      <c r="A28" s="19">
        <v>10</v>
      </c>
      <c r="B28" s="20" t="s">
        <v>24</v>
      </c>
      <c r="C28" s="33"/>
      <c r="D28" s="34"/>
      <c r="E28" s="23" t="str">
        <f>IF(C28&gt;0,C28*34, " ")</f>
        <v xml:space="preserve"> </v>
      </c>
      <c r="F28" s="24" t="str">
        <f>IF(D28&gt;0,D28*34, " ")</f>
        <v xml:space="preserve"> </v>
      </c>
      <c r="G28" s="34"/>
      <c r="H28" s="34"/>
      <c r="I28" s="23" t="str">
        <f>IF(G28&gt;0,G28*34, " ")</f>
        <v xml:space="preserve"> </v>
      </c>
      <c r="J28" s="24" t="str">
        <f>IF(H28&gt;0,H28*34, " ")</f>
        <v xml:space="preserve"> </v>
      </c>
      <c r="K28" s="33"/>
      <c r="L28" s="34"/>
      <c r="M28" s="23" t="str">
        <f>IF(K28&gt;0,K28*34, " ")</f>
        <v xml:space="preserve"> </v>
      </c>
      <c r="N28" s="24" t="str">
        <f>IF(L28&gt;0,L28*34, " ")</f>
        <v xml:space="preserve"> </v>
      </c>
      <c r="O28" s="34">
        <v>3</v>
      </c>
      <c r="P28" s="34">
        <v>3</v>
      </c>
      <c r="Q28" s="23">
        <f>IF(O28&gt;0,O28*32, " ")</f>
        <v>96</v>
      </c>
      <c r="R28" s="24">
        <f>IF(P28&gt;0,P28*32, " ")</f>
        <v>96</v>
      </c>
      <c r="S28" s="92">
        <f t="shared" si="17"/>
        <v>3</v>
      </c>
      <c r="T28" s="23">
        <f t="shared" si="18"/>
        <v>3</v>
      </c>
      <c r="U28" s="23">
        <f t="shared" si="19"/>
        <v>96</v>
      </c>
      <c r="V28" s="24">
        <f t="shared" si="20"/>
        <v>96</v>
      </c>
      <c r="W28" s="18"/>
      <c r="X28" s="18"/>
    </row>
    <row r="29" spans="1:24" ht="13.5" customHeight="1" x14ac:dyDescent="0.2">
      <c r="A29" s="19">
        <v>11</v>
      </c>
      <c r="B29" s="20" t="s">
        <v>26</v>
      </c>
      <c r="C29" s="33"/>
      <c r="D29" s="34"/>
      <c r="E29" s="23" t="str">
        <f t="shared" si="21"/>
        <v xml:space="preserve"> </v>
      </c>
      <c r="F29" s="24" t="str">
        <f t="shared" si="22"/>
        <v xml:space="preserve"> </v>
      </c>
      <c r="G29" s="34"/>
      <c r="H29" s="34"/>
      <c r="I29" s="23" t="str">
        <f t="shared" si="23"/>
        <v xml:space="preserve"> </v>
      </c>
      <c r="J29" s="24" t="str">
        <f t="shared" si="24"/>
        <v xml:space="preserve"> </v>
      </c>
      <c r="K29" s="33"/>
      <c r="L29" s="34"/>
      <c r="M29" s="23" t="str">
        <f t="shared" si="25"/>
        <v xml:space="preserve"> </v>
      </c>
      <c r="N29" s="24" t="str">
        <f t="shared" si="26"/>
        <v xml:space="preserve"> </v>
      </c>
      <c r="O29" s="34">
        <v>2</v>
      </c>
      <c r="P29" s="34"/>
      <c r="Q29" s="23">
        <f t="shared" si="27"/>
        <v>64</v>
      </c>
      <c r="R29" s="24" t="str">
        <f t="shared" si="28"/>
        <v xml:space="preserve"> </v>
      </c>
      <c r="S29" s="92">
        <f t="shared" si="17"/>
        <v>2</v>
      </c>
      <c r="T29" s="23" t="str">
        <f t="shared" si="18"/>
        <v xml:space="preserve"> </v>
      </c>
      <c r="U29" s="23">
        <f t="shared" si="19"/>
        <v>64</v>
      </c>
      <c r="V29" s="24" t="str">
        <f t="shared" si="20"/>
        <v xml:space="preserve"> </v>
      </c>
      <c r="W29" s="18"/>
      <c r="X29" s="18"/>
    </row>
    <row r="30" spans="1:24" ht="13.5" customHeight="1" x14ac:dyDescent="0.2">
      <c r="A30" s="19">
        <v>12</v>
      </c>
      <c r="B30" s="55" t="s">
        <v>39</v>
      </c>
      <c r="C30" s="35"/>
      <c r="D30" s="34"/>
      <c r="E30" s="23"/>
      <c r="F30" s="24"/>
      <c r="G30" s="34"/>
      <c r="H30" s="34"/>
      <c r="I30" s="23"/>
      <c r="J30" s="24"/>
      <c r="K30" s="33"/>
      <c r="L30" s="34"/>
      <c r="M30" s="23"/>
      <c r="N30" s="24"/>
      <c r="O30" s="34">
        <v>2</v>
      </c>
      <c r="P30" s="34"/>
      <c r="Q30" s="23">
        <f t="shared" si="27"/>
        <v>64</v>
      </c>
      <c r="R30" s="24"/>
      <c r="S30" s="92">
        <f t="shared" si="17"/>
        <v>2</v>
      </c>
      <c r="T30" s="23" t="str">
        <f t="shared" si="18"/>
        <v xml:space="preserve"> </v>
      </c>
      <c r="U30" s="23">
        <f t="shared" si="19"/>
        <v>64</v>
      </c>
      <c r="V30" s="24" t="str">
        <f t="shared" si="20"/>
        <v xml:space="preserve"> </v>
      </c>
      <c r="W30" s="18"/>
      <c r="X30" s="18"/>
    </row>
    <row r="31" spans="1:24" ht="13.5" customHeight="1" x14ac:dyDescent="0.2">
      <c r="A31" s="19">
        <v>13</v>
      </c>
      <c r="B31" s="20" t="s">
        <v>60</v>
      </c>
      <c r="C31" s="33"/>
      <c r="D31" s="34"/>
      <c r="E31" s="23" t="str">
        <f t="shared" si="21"/>
        <v xml:space="preserve"> </v>
      </c>
      <c r="F31" s="24" t="str">
        <f t="shared" si="22"/>
        <v xml:space="preserve"> </v>
      </c>
      <c r="G31" s="34"/>
      <c r="H31" s="34"/>
      <c r="I31" s="23" t="str">
        <f t="shared" si="23"/>
        <v xml:space="preserve"> </v>
      </c>
      <c r="J31" s="24" t="str">
        <f t="shared" si="24"/>
        <v xml:space="preserve"> </v>
      </c>
      <c r="K31" s="33"/>
      <c r="L31" s="34"/>
      <c r="M31" s="23" t="str">
        <f t="shared" si="25"/>
        <v xml:space="preserve"> </v>
      </c>
      <c r="N31" s="24" t="str">
        <f t="shared" si="26"/>
        <v xml:space="preserve"> </v>
      </c>
      <c r="O31" s="34">
        <v>2</v>
      </c>
      <c r="P31" s="34"/>
      <c r="Q31" s="23">
        <f t="shared" si="27"/>
        <v>64</v>
      </c>
      <c r="R31" s="24" t="str">
        <f t="shared" si="28"/>
        <v xml:space="preserve"> </v>
      </c>
      <c r="S31" s="92">
        <f t="shared" si="17"/>
        <v>2</v>
      </c>
      <c r="T31" s="23" t="str">
        <f t="shared" si="18"/>
        <v xml:space="preserve"> </v>
      </c>
      <c r="U31" s="23">
        <f t="shared" si="19"/>
        <v>64</v>
      </c>
      <c r="V31" s="24" t="str">
        <f t="shared" si="20"/>
        <v xml:space="preserve"> </v>
      </c>
      <c r="W31" s="18"/>
      <c r="X31" s="18"/>
    </row>
    <row r="32" spans="1:24" ht="13.5" customHeight="1" x14ac:dyDescent="0.2">
      <c r="A32" s="19">
        <v>14</v>
      </c>
      <c r="B32" s="20" t="s">
        <v>36</v>
      </c>
      <c r="C32" s="33"/>
      <c r="D32" s="34"/>
      <c r="E32" s="23" t="str">
        <f>IF(C32&gt;0,C32*34, " ")</f>
        <v xml:space="preserve"> </v>
      </c>
      <c r="F32" s="24" t="str">
        <f>IF(D32&gt;0,D32*34, " ")</f>
        <v xml:space="preserve"> </v>
      </c>
      <c r="G32" s="34"/>
      <c r="H32" s="34"/>
      <c r="I32" s="23" t="str">
        <f>IF(G32&gt;0,G32*34, " ")</f>
        <v xml:space="preserve"> </v>
      </c>
      <c r="J32" s="24" t="str">
        <f>IF(H32&gt;0,H32*34, " ")</f>
        <v xml:space="preserve"> </v>
      </c>
      <c r="K32" s="33"/>
      <c r="L32" s="34"/>
      <c r="M32" s="23" t="str">
        <f>IF(K32&gt;0,K32*34, " ")</f>
        <v xml:space="preserve"> </v>
      </c>
      <c r="N32" s="24" t="str">
        <f>IF(L32&gt;0,L32*34, " ")</f>
        <v xml:space="preserve"> </v>
      </c>
      <c r="O32" s="34">
        <v>2</v>
      </c>
      <c r="P32" s="34"/>
      <c r="Q32" s="23">
        <f>IF(O32&gt;0,O32*32, " ")</f>
        <v>64</v>
      </c>
      <c r="R32" s="24" t="str">
        <f>IF(P32&gt;0,P32*32, " ")</f>
        <v xml:space="preserve"> </v>
      </c>
      <c r="S32" s="92">
        <f t="shared" si="17"/>
        <v>2</v>
      </c>
      <c r="T32" s="23" t="str">
        <f t="shared" si="18"/>
        <v xml:space="preserve"> </v>
      </c>
      <c r="U32" s="23">
        <f t="shared" si="19"/>
        <v>64</v>
      </c>
      <c r="V32" s="24" t="str">
        <f t="shared" si="20"/>
        <v xml:space="preserve"> </v>
      </c>
      <c r="W32" s="18"/>
      <c r="X32" s="18"/>
    </row>
    <row r="33" spans="1:25" ht="13.5" customHeight="1" x14ac:dyDescent="0.2">
      <c r="A33" s="19">
        <v>15</v>
      </c>
      <c r="B33" s="20" t="s">
        <v>35</v>
      </c>
      <c r="C33" s="33"/>
      <c r="D33" s="34"/>
      <c r="E33" s="23" t="str">
        <f t="shared" si="21"/>
        <v xml:space="preserve"> </v>
      </c>
      <c r="F33" s="24" t="str">
        <f t="shared" si="22"/>
        <v xml:space="preserve"> </v>
      </c>
      <c r="G33" s="34"/>
      <c r="H33" s="34"/>
      <c r="I33" s="23" t="str">
        <f t="shared" si="23"/>
        <v xml:space="preserve"> </v>
      </c>
      <c r="J33" s="24" t="str">
        <f t="shared" si="24"/>
        <v xml:space="preserve"> </v>
      </c>
      <c r="K33" s="33"/>
      <c r="L33" s="34"/>
      <c r="M33" s="23" t="str">
        <f t="shared" si="25"/>
        <v xml:space="preserve"> </v>
      </c>
      <c r="N33" s="24" t="str">
        <f t="shared" si="26"/>
        <v xml:space="preserve"> </v>
      </c>
      <c r="O33" s="34">
        <v>2</v>
      </c>
      <c r="P33" s="34"/>
      <c r="Q33" s="23">
        <f t="shared" si="27"/>
        <v>64</v>
      </c>
      <c r="R33" s="24" t="str">
        <f t="shared" si="28"/>
        <v xml:space="preserve"> </v>
      </c>
      <c r="S33" s="92">
        <f t="shared" si="17"/>
        <v>2</v>
      </c>
      <c r="T33" s="23" t="str">
        <f t="shared" si="18"/>
        <v xml:space="preserve"> </v>
      </c>
      <c r="U33" s="23">
        <f t="shared" si="19"/>
        <v>64</v>
      </c>
      <c r="V33" s="24" t="str">
        <f t="shared" si="20"/>
        <v xml:space="preserve"> </v>
      </c>
      <c r="W33" s="18"/>
      <c r="X33" s="18"/>
    </row>
    <row r="34" spans="1:25" ht="13.5" customHeight="1" x14ac:dyDescent="0.2">
      <c r="A34" s="19"/>
      <c r="B34" s="20" t="s">
        <v>47</v>
      </c>
      <c r="C34" s="33"/>
      <c r="D34" s="34"/>
      <c r="E34" s="23"/>
      <c r="F34" s="24"/>
      <c r="G34" s="35"/>
      <c r="H34" s="34"/>
      <c r="I34" s="23"/>
      <c r="J34" s="24"/>
      <c r="K34" s="33"/>
      <c r="L34" s="34"/>
      <c r="M34" s="23"/>
      <c r="N34" s="24"/>
      <c r="O34" s="35"/>
      <c r="P34" s="34"/>
      <c r="Q34" s="23"/>
      <c r="R34" s="24"/>
      <c r="S34" s="92" t="str">
        <f t="shared" si="17"/>
        <v xml:space="preserve"> </v>
      </c>
      <c r="T34" s="23" t="str">
        <f t="shared" si="18"/>
        <v xml:space="preserve"> </v>
      </c>
      <c r="U34" s="23" t="str">
        <f t="shared" si="19"/>
        <v xml:space="preserve"> </v>
      </c>
      <c r="V34" s="24" t="str">
        <f t="shared" si="20"/>
        <v xml:space="preserve"> </v>
      </c>
      <c r="W34" s="18"/>
      <c r="X34" s="18"/>
    </row>
    <row r="35" spans="1:25" ht="13.5" customHeight="1" thickBot="1" x14ac:dyDescent="0.25">
      <c r="A35" s="19"/>
      <c r="B35" s="20" t="s">
        <v>58</v>
      </c>
      <c r="C35" s="33"/>
      <c r="D35" s="34"/>
      <c r="E35" s="23" t="str">
        <f t="shared" si="21"/>
        <v xml:space="preserve"> </v>
      </c>
      <c r="F35" s="24" t="str">
        <f t="shared" si="22"/>
        <v xml:space="preserve"> </v>
      </c>
      <c r="G35" s="35"/>
      <c r="H35" s="34"/>
      <c r="I35" s="23" t="str">
        <f t="shared" si="23"/>
        <v xml:space="preserve"> </v>
      </c>
      <c r="J35" s="24" t="str">
        <f t="shared" si="24"/>
        <v xml:space="preserve"> </v>
      </c>
      <c r="K35" s="33"/>
      <c r="L35" s="34"/>
      <c r="M35" s="23" t="str">
        <f t="shared" si="25"/>
        <v xml:space="preserve"> </v>
      </c>
      <c r="N35" s="24" t="str">
        <f t="shared" si="26"/>
        <v xml:space="preserve"> </v>
      </c>
      <c r="O35" s="35"/>
      <c r="P35" s="34"/>
      <c r="Q35" s="23" t="str">
        <f t="shared" si="27"/>
        <v xml:space="preserve"> </v>
      </c>
      <c r="R35" s="95" t="str">
        <f t="shared" si="28"/>
        <v xml:space="preserve"> </v>
      </c>
      <c r="S35" s="93" t="str">
        <f t="shared" si="17"/>
        <v xml:space="preserve"> </v>
      </c>
      <c r="T35" s="89" t="str">
        <f t="shared" si="18"/>
        <v xml:space="preserve"> </v>
      </c>
      <c r="U35" s="89" t="str">
        <f t="shared" si="19"/>
        <v xml:space="preserve"> </v>
      </c>
      <c r="V35" s="95" t="str">
        <f t="shared" si="20"/>
        <v xml:space="preserve"> </v>
      </c>
      <c r="W35" s="18"/>
      <c r="X35" s="18"/>
    </row>
    <row r="36" spans="1:25" ht="14.25" customHeight="1" thickBot="1" x14ac:dyDescent="0.25">
      <c r="A36" s="130" t="s">
        <v>17</v>
      </c>
      <c r="B36" s="131"/>
      <c r="C36" s="56">
        <f>SUM(C7:C15)</f>
        <v>16</v>
      </c>
      <c r="D36" s="37">
        <f t="shared" ref="D36:V36" si="29">SUM(D7:D17)</f>
        <v>2</v>
      </c>
      <c r="E36" s="57">
        <f>SUM(E7:E15)</f>
        <v>544</v>
      </c>
      <c r="F36" s="38">
        <f t="shared" si="29"/>
        <v>68</v>
      </c>
      <c r="G36" s="56">
        <f>SUM(G7:G15)</f>
        <v>14</v>
      </c>
      <c r="H36" s="37">
        <f t="shared" si="29"/>
        <v>0</v>
      </c>
      <c r="I36" s="57">
        <f>SUM(I7:I15)</f>
        <v>476</v>
      </c>
      <c r="J36" s="38">
        <f t="shared" si="29"/>
        <v>0</v>
      </c>
      <c r="K36" s="56">
        <f>SUM(K7:K15)</f>
        <v>13</v>
      </c>
      <c r="L36" s="37">
        <f t="shared" si="29"/>
        <v>0</v>
      </c>
      <c r="M36" s="57">
        <f>SUM(M7:M15)</f>
        <v>442</v>
      </c>
      <c r="N36" s="38">
        <f t="shared" si="29"/>
        <v>0</v>
      </c>
      <c r="O36" s="56">
        <f>SUM(O7:O15)</f>
        <v>11</v>
      </c>
      <c r="P36" s="37">
        <f t="shared" si="29"/>
        <v>0</v>
      </c>
      <c r="Q36" s="57">
        <f>SUM(Q7:Q15)</f>
        <v>352</v>
      </c>
      <c r="R36" s="38">
        <f t="shared" si="29"/>
        <v>0</v>
      </c>
      <c r="S36" s="99">
        <f>SUM(S7:S15)</f>
        <v>54</v>
      </c>
      <c r="T36" s="82">
        <f t="shared" si="29"/>
        <v>2</v>
      </c>
      <c r="U36" s="100">
        <f>SUM(U7:U15)</f>
        <v>1814</v>
      </c>
      <c r="V36" s="83">
        <f t="shared" si="29"/>
        <v>68</v>
      </c>
      <c r="W36" s="18"/>
      <c r="X36" s="18"/>
    </row>
    <row r="37" spans="1:25" ht="14.25" customHeight="1" thickBot="1" x14ac:dyDescent="0.25">
      <c r="A37" s="132" t="s">
        <v>18</v>
      </c>
      <c r="B37" s="133"/>
      <c r="C37" s="39">
        <f t="shared" ref="C37:V37" si="30">SUM(C19:C35)</f>
        <v>8</v>
      </c>
      <c r="D37" s="40">
        <f t="shared" si="30"/>
        <v>4</v>
      </c>
      <c r="E37" s="40">
        <f t="shared" si="30"/>
        <v>272</v>
      </c>
      <c r="F37" s="41">
        <f t="shared" si="30"/>
        <v>136</v>
      </c>
      <c r="G37" s="39">
        <f t="shared" si="30"/>
        <v>8</v>
      </c>
      <c r="H37" s="39">
        <f t="shared" si="30"/>
        <v>10</v>
      </c>
      <c r="I37" s="39">
        <f t="shared" si="30"/>
        <v>272</v>
      </c>
      <c r="J37" s="39">
        <f t="shared" si="30"/>
        <v>340</v>
      </c>
      <c r="K37" s="39">
        <f t="shared" si="30"/>
        <v>8</v>
      </c>
      <c r="L37" s="39">
        <f t="shared" si="30"/>
        <v>9</v>
      </c>
      <c r="M37" s="39">
        <f t="shared" si="30"/>
        <v>272</v>
      </c>
      <c r="N37" s="39">
        <f t="shared" si="30"/>
        <v>306</v>
      </c>
      <c r="O37" s="39">
        <f t="shared" si="30"/>
        <v>15</v>
      </c>
      <c r="P37" s="39">
        <f t="shared" si="30"/>
        <v>5</v>
      </c>
      <c r="Q37" s="39">
        <f t="shared" si="30"/>
        <v>480</v>
      </c>
      <c r="R37" s="39">
        <f t="shared" si="30"/>
        <v>160</v>
      </c>
      <c r="S37" s="39">
        <f t="shared" si="30"/>
        <v>39</v>
      </c>
      <c r="T37" s="39">
        <f t="shared" si="30"/>
        <v>28</v>
      </c>
      <c r="U37" s="39">
        <f t="shared" si="30"/>
        <v>1296</v>
      </c>
      <c r="V37" s="39">
        <f t="shared" si="30"/>
        <v>942</v>
      </c>
      <c r="W37" s="42"/>
      <c r="X37" s="42"/>
    </row>
    <row r="38" spans="1:25" ht="14.25" customHeight="1" thickTop="1" thickBot="1" x14ac:dyDescent="0.25">
      <c r="A38" s="124" t="s">
        <v>19</v>
      </c>
      <c r="B38" s="125"/>
      <c r="C38" s="43">
        <f>C36+C37</f>
        <v>24</v>
      </c>
      <c r="D38" s="44">
        <f t="shared" ref="D38:V38" si="31">D36+D37</f>
        <v>6</v>
      </c>
      <c r="E38" s="44">
        <f t="shared" si="31"/>
        <v>816</v>
      </c>
      <c r="F38" s="45">
        <f t="shared" si="31"/>
        <v>204</v>
      </c>
      <c r="G38" s="43">
        <f t="shared" si="31"/>
        <v>22</v>
      </c>
      <c r="H38" s="44">
        <f t="shared" si="31"/>
        <v>10</v>
      </c>
      <c r="I38" s="44">
        <f t="shared" si="31"/>
        <v>748</v>
      </c>
      <c r="J38" s="45">
        <f t="shared" si="31"/>
        <v>340</v>
      </c>
      <c r="K38" s="43">
        <f t="shared" si="31"/>
        <v>21</v>
      </c>
      <c r="L38" s="44">
        <f t="shared" si="31"/>
        <v>9</v>
      </c>
      <c r="M38" s="44">
        <f t="shared" si="31"/>
        <v>714</v>
      </c>
      <c r="N38" s="45">
        <f t="shared" si="31"/>
        <v>306</v>
      </c>
      <c r="O38" s="43">
        <f t="shared" si="31"/>
        <v>26</v>
      </c>
      <c r="P38" s="44">
        <f t="shared" si="31"/>
        <v>5</v>
      </c>
      <c r="Q38" s="44">
        <f t="shared" si="31"/>
        <v>832</v>
      </c>
      <c r="R38" s="45">
        <f t="shared" si="31"/>
        <v>160</v>
      </c>
      <c r="S38" s="43">
        <f t="shared" si="31"/>
        <v>93</v>
      </c>
      <c r="T38" s="44">
        <f t="shared" si="31"/>
        <v>30</v>
      </c>
      <c r="U38" s="44">
        <f t="shared" si="31"/>
        <v>3110</v>
      </c>
      <c r="V38" s="45">
        <f t="shared" si="31"/>
        <v>1010</v>
      </c>
      <c r="W38" s="46"/>
      <c r="X38" s="46"/>
    </row>
    <row r="39" spans="1:25" ht="14.25" customHeight="1" thickTop="1" thickBot="1" x14ac:dyDescent="0.25">
      <c r="A39" s="126"/>
      <c r="B39" s="127"/>
      <c r="C39" s="120">
        <f>C38+D38</f>
        <v>30</v>
      </c>
      <c r="D39" s="121"/>
      <c r="E39" s="122">
        <f>E38+F38</f>
        <v>1020</v>
      </c>
      <c r="F39" s="123"/>
      <c r="G39" s="120">
        <f>G38+H38</f>
        <v>32</v>
      </c>
      <c r="H39" s="121"/>
      <c r="I39" s="122">
        <f>I38+J38</f>
        <v>1088</v>
      </c>
      <c r="J39" s="123"/>
      <c r="K39" s="120">
        <f>K38+L38</f>
        <v>30</v>
      </c>
      <c r="L39" s="121"/>
      <c r="M39" s="122">
        <f>M38+N38</f>
        <v>1020</v>
      </c>
      <c r="N39" s="123"/>
      <c r="O39" s="120">
        <f>O38+P38</f>
        <v>31</v>
      </c>
      <c r="P39" s="121"/>
      <c r="Q39" s="122">
        <f>Q38+R38</f>
        <v>992</v>
      </c>
      <c r="R39" s="123"/>
      <c r="S39" s="120">
        <f>S38+T38</f>
        <v>123</v>
      </c>
      <c r="T39" s="121"/>
      <c r="U39" s="122">
        <f>U38+V38</f>
        <v>4120</v>
      </c>
      <c r="V39" s="123"/>
      <c r="W39" s="46"/>
      <c r="X39" s="46"/>
    </row>
    <row r="40" spans="1:25" ht="1.5" customHeight="1" thickTop="1" x14ac:dyDescent="0.2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P40" s="49"/>
      <c r="Q40" s="49"/>
      <c r="R40" s="49"/>
      <c r="S40" s="49"/>
      <c r="T40" s="18"/>
      <c r="U40" s="49"/>
      <c r="V40" s="18"/>
      <c r="W40" s="18"/>
      <c r="X40" s="18"/>
    </row>
    <row r="41" spans="1:25" ht="26.25" customHeight="1" x14ac:dyDescent="0.2">
      <c r="B41" s="119" t="s">
        <v>52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1:25" ht="13.5" customHeight="1" x14ac:dyDescent="0.2">
      <c r="B42" s="110" t="s">
        <v>41</v>
      </c>
      <c r="Y42" s="2"/>
    </row>
    <row r="43" spans="1:25" ht="13.5" customHeight="1" x14ac:dyDescent="0.2">
      <c r="B43" s="110" t="s">
        <v>42</v>
      </c>
    </row>
    <row r="44" spans="1:25" ht="13.5" customHeight="1" x14ac:dyDescent="0.2">
      <c r="B44" s="111" t="s">
        <v>59</v>
      </c>
    </row>
    <row r="45" spans="1:25" ht="15" customHeight="1" x14ac:dyDescent="0.2"/>
    <row r="46" spans="1:25" ht="15" customHeight="1" x14ac:dyDescent="0.2"/>
    <row r="47" spans="1:25" ht="15" customHeight="1" x14ac:dyDescent="0.2"/>
    <row r="48" spans="1:25" ht="15" customHeight="1" x14ac:dyDescent="0.2"/>
    <row r="50" spans="2:2" x14ac:dyDescent="0.2">
      <c r="B50" s="110"/>
    </row>
    <row r="51" spans="2:2" x14ac:dyDescent="0.2">
      <c r="B51" s="110"/>
    </row>
    <row r="52" spans="2:2" x14ac:dyDescent="0.2">
      <c r="B52" s="110"/>
    </row>
    <row r="53" spans="2:2" x14ac:dyDescent="0.2">
      <c r="B53" s="111"/>
    </row>
  </sheetData>
  <mergeCells count="34">
    <mergeCell ref="A1:G1"/>
    <mergeCell ref="A2:G2"/>
    <mergeCell ref="A4:B5"/>
    <mergeCell ref="C4:F4"/>
    <mergeCell ref="G4:J4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S5:T5"/>
    <mergeCell ref="A18:B18"/>
    <mergeCell ref="A36:B36"/>
    <mergeCell ref="A37:B37"/>
    <mergeCell ref="Q5:R5"/>
    <mergeCell ref="M5:N5"/>
    <mergeCell ref="O5:P5"/>
    <mergeCell ref="B41:V41"/>
    <mergeCell ref="S39:T39"/>
    <mergeCell ref="U39:V39"/>
    <mergeCell ref="A38:B39"/>
    <mergeCell ref="I39:J39"/>
    <mergeCell ref="K39:L39"/>
    <mergeCell ref="M39:N39"/>
    <mergeCell ref="O39:P39"/>
    <mergeCell ref="C39:D39"/>
    <mergeCell ref="E39:F39"/>
    <mergeCell ref="G39:H39"/>
    <mergeCell ref="Q39:R39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90" orientation="landscape" verticalDpi="300" r:id="rId1"/>
  <headerFooter alignWithMargins="0"/>
  <ignoredErrors>
    <ignoredError sqref="R8 Q21:R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activeCell="A2" sqref="A2:G2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85546875" style="1" customWidth="1"/>
    <col min="20" max="20" width="4.85546875" style="2" customWidth="1"/>
    <col min="21" max="21" width="4.85546875" style="1" customWidth="1"/>
    <col min="22" max="22" width="4.855468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3.5" customHeight="1" x14ac:dyDescent="0.2">
      <c r="A1" s="148" t="s">
        <v>34</v>
      </c>
      <c r="B1" s="149"/>
      <c r="C1" s="149"/>
      <c r="D1" s="149"/>
      <c r="E1" s="149"/>
      <c r="F1" s="149"/>
      <c r="G1" s="149"/>
    </row>
    <row r="2" spans="1:24" ht="13.5" customHeight="1" x14ac:dyDescent="0.2">
      <c r="A2" s="150" t="s">
        <v>33</v>
      </c>
      <c r="B2" s="151"/>
      <c r="C2" s="151"/>
      <c r="D2" s="151"/>
      <c r="E2" s="151"/>
      <c r="F2" s="151"/>
      <c r="G2" s="151"/>
    </row>
    <row r="3" spans="1:24" ht="13.5" customHeight="1" thickBot="1" x14ac:dyDescent="0.25">
      <c r="A3" s="3"/>
      <c r="B3" s="4"/>
    </row>
    <row r="4" spans="1:24" ht="13.5" customHeight="1" thickTop="1" x14ac:dyDescent="0.2">
      <c r="A4" s="152" t="s">
        <v>0</v>
      </c>
      <c r="B4" s="153"/>
      <c r="C4" s="140" t="s">
        <v>1</v>
      </c>
      <c r="D4" s="141"/>
      <c r="E4" s="141"/>
      <c r="F4" s="142"/>
      <c r="G4" s="143" t="s">
        <v>2</v>
      </c>
      <c r="H4" s="141"/>
      <c r="I4" s="141"/>
      <c r="J4" s="141"/>
      <c r="K4" s="140" t="s">
        <v>3</v>
      </c>
      <c r="L4" s="141"/>
      <c r="M4" s="141"/>
      <c r="N4" s="142"/>
      <c r="O4" s="143" t="s">
        <v>4</v>
      </c>
      <c r="P4" s="141"/>
      <c r="Q4" s="141"/>
      <c r="R4" s="141"/>
      <c r="S4" s="144" t="s">
        <v>5</v>
      </c>
      <c r="T4" s="145"/>
      <c r="U4" s="145"/>
      <c r="V4" s="146"/>
      <c r="W4" s="5"/>
      <c r="X4" s="5"/>
    </row>
    <row r="5" spans="1:24" ht="13.5" customHeight="1" x14ac:dyDescent="0.2">
      <c r="A5" s="154"/>
      <c r="B5" s="155"/>
      <c r="C5" s="147" t="s">
        <v>6</v>
      </c>
      <c r="D5" s="137"/>
      <c r="E5" s="134" t="s">
        <v>7</v>
      </c>
      <c r="F5" s="136"/>
      <c r="G5" s="135" t="s">
        <v>6</v>
      </c>
      <c r="H5" s="137"/>
      <c r="I5" s="134" t="s">
        <v>7</v>
      </c>
      <c r="J5" s="135"/>
      <c r="K5" s="147" t="s">
        <v>6</v>
      </c>
      <c r="L5" s="137"/>
      <c r="M5" s="134" t="s">
        <v>7</v>
      </c>
      <c r="N5" s="136"/>
      <c r="O5" s="135" t="s">
        <v>6</v>
      </c>
      <c r="P5" s="137"/>
      <c r="Q5" s="134" t="s">
        <v>7</v>
      </c>
      <c r="R5" s="135"/>
      <c r="S5" s="147" t="s">
        <v>6</v>
      </c>
      <c r="T5" s="137"/>
      <c r="U5" s="134" t="s">
        <v>7</v>
      </c>
      <c r="V5" s="136"/>
      <c r="W5" s="5"/>
      <c r="X5" s="5"/>
    </row>
    <row r="6" spans="1:24" ht="13.5" customHeight="1" thickBot="1" x14ac:dyDescent="0.25">
      <c r="A6" s="138" t="s">
        <v>8</v>
      </c>
      <c r="B6" s="139"/>
      <c r="C6" s="6" t="s">
        <v>9</v>
      </c>
      <c r="D6" s="7" t="s">
        <v>10</v>
      </c>
      <c r="E6" s="7" t="s">
        <v>9</v>
      </c>
      <c r="F6" s="8" t="s">
        <v>10</v>
      </c>
      <c r="G6" s="9" t="s">
        <v>9</v>
      </c>
      <c r="H6" s="7" t="s">
        <v>10</v>
      </c>
      <c r="I6" s="7" t="s">
        <v>9</v>
      </c>
      <c r="J6" s="10" t="s">
        <v>10</v>
      </c>
      <c r="K6" s="6" t="s">
        <v>9</v>
      </c>
      <c r="L6" s="7" t="s">
        <v>10</v>
      </c>
      <c r="M6" s="7" t="s">
        <v>9</v>
      </c>
      <c r="N6" s="8" t="s">
        <v>10</v>
      </c>
      <c r="O6" s="9" t="s">
        <v>9</v>
      </c>
      <c r="P6" s="7" t="s">
        <v>10</v>
      </c>
      <c r="Q6" s="7" t="s">
        <v>9</v>
      </c>
      <c r="R6" s="10" t="s">
        <v>10</v>
      </c>
      <c r="S6" s="85" t="s">
        <v>9</v>
      </c>
      <c r="T6" s="86" t="s">
        <v>10</v>
      </c>
      <c r="U6" s="86" t="s">
        <v>9</v>
      </c>
      <c r="V6" s="87" t="s">
        <v>10</v>
      </c>
      <c r="W6" s="5"/>
      <c r="X6" s="5"/>
    </row>
    <row r="7" spans="1:24" ht="13.5" customHeight="1" x14ac:dyDescent="0.2">
      <c r="A7" s="11">
        <v>1</v>
      </c>
      <c r="B7" s="12" t="s">
        <v>11</v>
      </c>
      <c r="C7" s="13">
        <v>3</v>
      </c>
      <c r="D7" s="14"/>
      <c r="E7" s="15">
        <f t="shared" ref="E7:F17" si="0">IF(C7&gt;0,C7*34, " ")</f>
        <v>102</v>
      </c>
      <c r="F7" s="16" t="str">
        <f t="shared" si="0"/>
        <v xml:space="preserve"> </v>
      </c>
      <c r="G7" s="17">
        <v>3</v>
      </c>
      <c r="H7" s="14"/>
      <c r="I7" s="15">
        <f t="shared" ref="I7:J17" si="1">IF(G7&gt;0,G7*34, " ")</f>
        <v>102</v>
      </c>
      <c r="J7" s="16" t="str">
        <f t="shared" si="1"/>
        <v xml:space="preserve"> </v>
      </c>
      <c r="K7" s="13">
        <v>3</v>
      </c>
      <c r="L7" s="14"/>
      <c r="M7" s="15">
        <f t="shared" ref="M7:N18" si="2">IF(K7&gt;0,K7*34, " ")</f>
        <v>102</v>
      </c>
      <c r="N7" s="16" t="str">
        <f t="shared" si="2"/>
        <v xml:space="preserve"> </v>
      </c>
      <c r="O7" s="17">
        <v>3</v>
      </c>
      <c r="P7" s="14"/>
      <c r="Q7" s="15">
        <f>IF(O7&gt;0, O7*32, " ")</f>
        <v>96</v>
      </c>
      <c r="R7" s="79" t="str">
        <f>IF(P7&gt;0,P7*32, " ")</f>
        <v xml:space="preserve"> </v>
      </c>
      <c r="S7" s="103">
        <f t="shared" ref="S7:S15" si="3">IF(C7+G7+K7+O7&gt;0,C7+G7+K7+O7, " ")</f>
        <v>12</v>
      </c>
      <c r="T7" s="84" t="str">
        <f t="shared" ref="T7:T15" si="4">IF(D7+H7+L7+P7&gt;0, D7+H7+L7+P7, " ")</f>
        <v xml:space="preserve"> </v>
      </c>
      <c r="U7" s="84">
        <f t="shared" ref="U7:V17" si="5">IF(S7&lt;&gt;" ", (IF(E7&lt;&gt;" ", E7, 0)+IF(I7&lt;&gt;" ", I7, 0)+IF(M7&lt;&gt;" ", M7, 0)+IF(Q7&lt;&gt;" ", Q7, 0)), " ")</f>
        <v>402</v>
      </c>
      <c r="V7" s="98" t="str">
        <f t="shared" si="5"/>
        <v xml:space="preserve"> </v>
      </c>
      <c r="W7" s="18"/>
      <c r="X7" s="18"/>
    </row>
    <row r="8" spans="1:24" ht="13.5" customHeight="1" x14ac:dyDescent="0.2">
      <c r="A8" s="11">
        <v>2</v>
      </c>
      <c r="B8" s="20" t="s">
        <v>12</v>
      </c>
      <c r="C8" s="21">
        <v>2</v>
      </c>
      <c r="D8" s="22"/>
      <c r="E8" s="23">
        <f t="shared" si="0"/>
        <v>68</v>
      </c>
      <c r="F8" s="24" t="str">
        <f t="shared" si="0"/>
        <v xml:space="preserve"> </v>
      </c>
      <c r="G8" s="25">
        <v>2</v>
      </c>
      <c r="H8" s="22"/>
      <c r="I8" s="23">
        <f t="shared" si="1"/>
        <v>68</v>
      </c>
      <c r="J8" s="24" t="str">
        <f t="shared" si="1"/>
        <v xml:space="preserve"> </v>
      </c>
      <c r="K8" s="21">
        <v>2</v>
      </c>
      <c r="L8" s="22"/>
      <c r="M8" s="23">
        <f t="shared" si="2"/>
        <v>68</v>
      </c>
      <c r="N8" s="24" t="str">
        <f t="shared" si="2"/>
        <v xml:space="preserve"> </v>
      </c>
      <c r="O8" s="25">
        <v>2</v>
      </c>
      <c r="P8" s="22"/>
      <c r="Q8" s="23">
        <f t="shared" ref="Q8:R14" si="6">IF(O8&gt;0,O8*32, " ")</f>
        <v>64</v>
      </c>
      <c r="R8" s="80" t="str">
        <f>IF(P8&gt;0,P8*34, " ")</f>
        <v xml:space="preserve"> </v>
      </c>
      <c r="S8" s="26">
        <f t="shared" si="3"/>
        <v>8</v>
      </c>
      <c r="T8" s="23" t="str">
        <f t="shared" si="4"/>
        <v xml:space="preserve"> </v>
      </c>
      <c r="U8" s="23">
        <f t="shared" si="5"/>
        <v>268</v>
      </c>
      <c r="V8" s="24" t="str">
        <f t="shared" si="5"/>
        <v xml:space="preserve"> </v>
      </c>
      <c r="W8" s="18"/>
      <c r="X8" s="18"/>
    </row>
    <row r="9" spans="1:24" ht="13.5" customHeight="1" x14ac:dyDescent="0.2">
      <c r="A9" s="11">
        <v>3</v>
      </c>
      <c r="B9" s="20" t="s">
        <v>14</v>
      </c>
      <c r="C9" s="21">
        <v>2</v>
      </c>
      <c r="D9" s="22"/>
      <c r="E9" s="23">
        <f t="shared" si="0"/>
        <v>68</v>
      </c>
      <c r="F9" s="24" t="str">
        <f t="shared" si="0"/>
        <v xml:space="preserve"> </v>
      </c>
      <c r="G9" s="22">
        <v>2</v>
      </c>
      <c r="H9" s="22"/>
      <c r="I9" s="23">
        <f t="shared" si="1"/>
        <v>68</v>
      </c>
      <c r="J9" s="24" t="str">
        <f t="shared" si="1"/>
        <v xml:space="preserve"> </v>
      </c>
      <c r="K9" s="21">
        <v>2</v>
      </c>
      <c r="L9" s="22"/>
      <c r="M9" s="23">
        <f t="shared" si="2"/>
        <v>68</v>
      </c>
      <c r="N9" s="24" t="str">
        <f t="shared" si="2"/>
        <v xml:space="preserve"> </v>
      </c>
      <c r="O9" s="25">
        <v>2</v>
      </c>
      <c r="P9" s="22"/>
      <c r="Q9" s="23">
        <f t="shared" si="6"/>
        <v>64</v>
      </c>
      <c r="R9" s="80" t="str">
        <f t="shared" si="6"/>
        <v xml:space="preserve"> </v>
      </c>
      <c r="S9" s="26">
        <f t="shared" si="3"/>
        <v>8</v>
      </c>
      <c r="T9" s="23" t="str">
        <f t="shared" si="4"/>
        <v xml:space="preserve"> </v>
      </c>
      <c r="U9" s="23">
        <f t="shared" si="5"/>
        <v>268</v>
      </c>
      <c r="V9" s="24" t="str">
        <f t="shared" si="5"/>
        <v xml:space="preserve"> </v>
      </c>
      <c r="W9" s="18"/>
      <c r="X9" s="18"/>
    </row>
    <row r="10" spans="1:24" ht="13.5" customHeight="1" x14ac:dyDescent="0.2">
      <c r="A10" s="11">
        <v>4</v>
      </c>
      <c r="B10" s="27" t="s">
        <v>15</v>
      </c>
      <c r="C10" s="21">
        <v>4</v>
      </c>
      <c r="D10" s="22"/>
      <c r="E10" s="23">
        <f t="shared" si="0"/>
        <v>136</v>
      </c>
      <c r="F10" s="24" t="str">
        <f t="shared" si="0"/>
        <v xml:space="preserve"> </v>
      </c>
      <c r="G10" s="22">
        <v>4</v>
      </c>
      <c r="H10" s="22"/>
      <c r="I10" s="23">
        <f t="shared" si="1"/>
        <v>136</v>
      </c>
      <c r="J10" s="24" t="str">
        <f t="shared" si="1"/>
        <v xml:space="preserve"> </v>
      </c>
      <c r="K10" s="21">
        <v>3</v>
      </c>
      <c r="L10" s="22"/>
      <c r="M10" s="23">
        <f t="shared" si="2"/>
        <v>102</v>
      </c>
      <c r="N10" s="24" t="str">
        <f t="shared" si="2"/>
        <v xml:space="preserve"> </v>
      </c>
      <c r="O10" s="25">
        <v>3</v>
      </c>
      <c r="P10" s="22"/>
      <c r="Q10" s="23">
        <f t="shared" si="6"/>
        <v>96</v>
      </c>
      <c r="R10" s="80" t="str">
        <f t="shared" si="6"/>
        <v xml:space="preserve"> </v>
      </c>
      <c r="S10" s="26">
        <f t="shared" si="3"/>
        <v>14</v>
      </c>
      <c r="T10" s="23" t="str">
        <f t="shared" si="4"/>
        <v xml:space="preserve"> </v>
      </c>
      <c r="U10" s="23">
        <f t="shared" si="5"/>
        <v>470</v>
      </c>
      <c r="V10" s="24" t="str">
        <f t="shared" si="5"/>
        <v xml:space="preserve"> </v>
      </c>
      <c r="W10" s="18"/>
      <c r="X10" s="18"/>
    </row>
    <row r="11" spans="1:24" ht="13.5" customHeight="1" x14ac:dyDescent="0.2">
      <c r="A11" s="11">
        <v>5</v>
      </c>
      <c r="B11" s="27" t="s">
        <v>20</v>
      </c>
      <c r="C11" s="21"/>
      <c r="D11" s="22">
        <v>2</v>
      </c>
      <c r="E11" s="23" t="str">
        <f t="shared" si="0"/>
        <v xml:space="preserve"> </v>
      </c>
      <c r="F11" s="24">
        <f t="shared" si="0"/>
        <v>68</v>
      </c>
      <c r="G11" s="22"/>
      <c r="H11" s="22"/>
      <c r="I11" s="23" t="str">
        <f t="shared" si="1"/>
        <v xml:space="preserve"> </v>
      </c>
      <c r="J11" s="24" t="str">
        <f t="shared" si="1"/>
        <v xml:space="preserve"> </v>
      </c>
      <c r="K11" s="21"/>
      <c r="L11" s="22"/>
      <c r="M11" s="23" t="str">
        <f t="shared" si="2"/>
        <v xml:space="preserve"> </v>
      </c>
      <c r="N11" s="24" t="str">
        <f t="shared" si="2"/>
        <v xml:space="preserve"> </v>
      </c>
      <c r="O11" s="25"/>
      <c r="P11" s="22"/>
      <c r="Q11" s="23" t="str">
        <f t="shared" si="6"/>
        <v xml:space="preserve"> </v>
      </c>
      <c r="R11" s="80" t="str">
        <f t="shared" si="6"/>
        <v xml:space="preserve"> </v>
      </c>
      <c r="S11" s="26" t="str">
        <f t="shared" si="3"/>
        <v xml:space="preserve"> </v>
      </c>
      <c r="T11" s="23">
        <f t="shared" si="4"/>
        <v>2</v>
      </c>
      <c r="U11" s="23" t="str">
        <f t="shared" si="5"/>
        <v xml:space="preserve"> </v>
      </c>
      <c r="V11" s="24">
        <f t="shared" si="5"/>
        <v>68</v>
      </c>
      <c r="W11" s="18"/>
      <c r="X11" s="18"/>
    </row>
    <row r="12" spans="1:24" s="76" customFormat="1" ht="13.5" customHeight="1" x14ac:dyDescent="0.2">
      <c r="A12" s="11">
        <v>6</v>
      </c>
      <c r="B12" s="68" t="s">
        <v>13</v>
      </c>
      <c r="C12" s="69">
        <v>2</v>
      </c>
      <c r="D12" s="70"/>
      <c r="E12" s="71">
        <f t="shared" si="0"/>
        <v>68</v>
      </c>
      <c r="F12" s="72" t="str">
        <f t="shared" si="0"/>
        <v xml:space="preserve"> </v>
      </c>
      <c r="G12" s="70"/>
      <c r="H12" s="70"/>
      <c r="I12" s="23" t="str">
        <f t="shared" si="1"/>
        <v xml:space="preserve"> </v>
      </c>
      <c r="J12" s="72" t="str">
        <f t="shared" si="1"/>
        <v xml:space="preserve"> </v>
      </c>
      <c r="K12" s="69"/>
      <c r="L12" s="70"/>
      <c r="M12" s="23" t="str">
        <f t="shared" si="2"/>
        <v xml:space="preserve"> </v>
      </c>
      <c r="N12" s="72" t="str">
        <f t="shared" si="2"/>
        <v xml:space="preserve"> </v>
      </c>
      <c r="O12" s="73"/>
      <c r="P12" s="70"/>
      <c r="Q12" s="23" t="str">
        <f t="shared" si="6"/>
        <v xml:space="preserve"> </v>
      </c>
      <c r="R12" s="81" t="str">
        <f t="shared" si="6"/>
        <v xml:space="preserve"> </v>
      </c>
      <c r="S12" s="74">
        <f t="shared" si="3"/>
        <v>2</v>
      </c>
      <c r="T12" s="71" t="str">
        <f t="shared" si="4"/>
        <v xml:space="preserve"> </v>
      </c>
      <c r="U12" s="71">
        <f t="shared" si="5"/>
        <v>68</v>
      </c>
      <c r="V12" s="72" t="str">
        <f t="shared" si="5"/>
        <v xml:space="preserve"> </v>
      </c>
      <c r="W12" s="75"/>
      <c r="X12" s="75"/>
    </row>
    <row r="13" spans="1:24" ht="13.5" customHeight="1" x14ac:dyDescent="0.2">
      <c r="A13" s="11">
        <v>7</v>
      </c>
      <c r="B13" s="20" t="s">
        <v>48</v>
      </c>
      <c r="C13" s="21"/>
      <c r="D13" s="22"/>
      <c r="E13" s="23" t="str">
        <f t="shared" si="0"/>
        <v xml:space="preserve"> </v>
      </c>
      <c r="F13" s="24" t="str">
        <f t="shared" si="0"/>
        <v xml:space="preserve"> </v>
      </c>
      <c r="G13" s="22"/>
      <c r="H13" s="22"/>
      <c r="I13" s="23" t="str">
        <f t="shared" si="1"/>
        <v xml:space="preserve"> </v>
      </c>
      <c r="J13" s="24" t="str">
        <f t="shared" si="1"/>
        <v xml:space="preserve"> </v>
      </c>
      <c r="K13" s="21">
        <v>2</v>
      </c>
      <c r="L13" s="22"/>
      <c r="M13" s="23">
        <f t="shared" si="2"/>
        <v>68</v>
      </c>
      <c r="N13" s="24" t="str">
        <f t="shared" si="2"/>
        <v xml:space="preserve"> </v>
      </c>
      <c r="O13" s="25"/>
      <c r="P13" s="22"/>
      <c r="Q13" s="23" t="str">
        <f t="shared" si="6"/>
        <v xml:space="preserve"> </v>
      </c>
      <c r="R13" s="80" t="str">
        <f t="shared" si="6"/>
        <v xml:space="preserve"> </v>
      </c>
      <c r="S13" s="26">
        <v>2</v>
      </c>
      <c r="T13" s="23" t="str">
        <f t="shared" si="4"/>
        <v xml:space="preserve"> </v>
      </c>
      <c r="U13" s="23">
        <f t="shared" si="5"/>
        <v>68</v>
      </c>
      <c r="V13" s="24" t="str">
        <f t="shared" si="5"/>
        <v xml:space="preserve"> </v>
      </c>
      <c r="W13" s="18"/>
      <c r="X13" s="18"/>
    </row>
    <row r="14" spans="1:24" ht="13.5" customHeight="1" x14ac:dyDescent="0.2">
      <c r="A14" s="11">
        <v>8</v>
      </c>
      <c r="B14" s="12" t="s">
        <v>29</v>
      </c>
      <c r="C14" s="51">
        <v>2</v>
      </c>
      <c r="D14" s="52"/>
      <c r="E14" s="53">
        <f t="shared" si="0"/>
        <v>68</v>
      </c>
      <c r="F14" s="54" t="str">
        <f t="shared" si="0"/>
        <v xml:space="preserve"> </v>
      </c>
      <c r="G14" s="52">
        <v>2</v>
      </c>
      <c r="H14" s="52"/>
      <c r="I14" s="23">
        <f t="shared" si="1"/>
        <v>68</v>
      </c>
      <c r="J14" s="54" t="str">
        <f t="shared" si="1"/>
        <v xml:space="preserve"> </v>
      </c>
      <c r="K14" s="51"/>
      <c r="L14" s="52"/>
      <c r="M14" s="23" t="str">
        <f t="shared" si="2"/>
        <v xml:space="preserve"> </v>
      </c>
      <c r="N14" s="54" t="str">
        <f t="shared" si="2"/>
        <v xml:space="preserve"> </v>
      </c>
      <c r="O14" s="52"/>
      <c r="P14" s="52"/>
      <c r="Q14" s="23" t="str">
        <f t="shared" si="6"/>
        <v xml:space="preserve"> </v>
      </c>
      <c r="R14" s="102" t="str">
        <f t="shared" si="6"/>
        <v xml:space="preserve"> </v>
      </c>
      <c r="S14" s="26">
        <f t="shared" si="3"/>
        <v>4</v>
      </c>
      <c r="T14" s="23" t="str">
        <f t="shared" si="4"/>
        <v xml:space="preserve"> </v>
      </c>
      <c r="U14" s="23">
        <f t="shared" si="5"/>
        <v>136</v>
      </c>
      <c r="V14" s="24" t="str">
        <f t="shared" si="5"/>
        <v xml:space="preserve"> </v>
      </c>
      <c r="W14" s="18"/>
      <c r="X14" s="18"/>
    </row>
    <row r="15" spans="1:24" ht="13.5" customHeight="1" x14ac:dyDescent="0.2">
      <c r="A15" s="11">
        <v>9</v>
      </c>
      <c r="B15" s="20" t="s">
        <v>30</v>
      </c>
      <c r="C15" s="33">
        <v>2</v>
      </c>
      <c r="D15" s="34"/>
      <c r="E15" s="23">
        <f t="shared" si="0"/>
        <v>68</v>
      </c>
      <c r="F15" s="24" t="str">
        <f t="shared" si="0"/>
        <v xml:space="preserve"> </v>
      </c>
      <c r="G15" s="34"/>
      <c r="H15" s="34"/>
      <c r="I15" s="23" t="str">
        <f t="shared" si="1"/>
        <v xml:space="preserve"> </v>
      </c>
      <c r="J15" s="24" t="str">
        <f t="shared" si="1"/>
        <v xml:space="preserve"> </v>
      </c>
      <c r="K15" s="33"/>
      <c r="L15" s="34"/>
      <c r="M15" s="23" t="str">
        <f t="shared" si="2"/>
        <v xml:space="preserve"> </v>
      </c>
      <c r="N15" s="24" t="str">
        <f t="shared" si="2"/>
        <v xml:space="preserve"> </v>
      </c>
      <c r="O15" s="34"/>
      <c r="P15" s="34"/>
      <c r="Q15" s="23" t="str">
        <f>IF(O15&gt;0,O15*34, " ")</f>
        <v xml:space="preserve"> </v>
      </c>
      <c r="R15" s="80" t="str">
        <f>IF(P15&gt;0,P15*34, " ")</f>
        <v xml:space="preserve"> </v>
      </c>
      <c r="S15" s="26">
        <f t="shared" si="3"/>
        <v>2</v>
      </c>
      <c r="T15" s="23" t="str">
        <f t="shared" si="4"/>
        <v xml:space="preserve"> </v>
      </c>
      <c r="U15" s="23">
        <f t="shared" si="5"/>
        <v>68</v>
      </c>
      <c r="V15" s="24" t="str">
        <f t="shared" si="5"/>
        <v xml:space="preserve"> </v>
      </c>
      <c r="W15" s="18"/>
      <c r="X15" s="18"/>
    </row>
    <row r="16" spans="1:24" ht="13.5" customHeight="1" x14ac:dyDescent="0.2">
      <c r="A16" s="11">
        <v>10</v>
      </c>
      <c r="B16" s="112" t="s">
        <v>49</v>
      </c>
      <c r="C16" s="69">
        <v>1</v>
      </c>
      <c r="D16" s="70"/>
      <c r="E16" s="71">
        <f t="shared" si="0"/>
        <v>34</v>
      </c>
      <c r="F16" s="72"/>
      <c r="G16" s="70">
        <v>1</v>
      </c>
      <c r="H16" s="70"/>
      <c r="I16" s="71">
        <f t="shared" si="1"/>
        <v>34</v>
      </c>
      <c r="J16" s="72"/>
      <c r="K16" s="69">
        <v>1</v>
      </c>
      <c r="L16" s="70"/>
      <c r="M16" s="71">
        <f t="shared" si="2"/>
        <v>34</v>
      </c>
      <c r="N16" s="72"/>
      <c r="O16" s="73">
        <v>1</v>
      </c>
      <c r="P16" s="70"/>
      <c r="Q16" s="71">
        <f t="shared" ref="Q16:Q18" si="7">IF(O16&gt;0,O16*32, " ")</f>
        <v>32</v>
      </c>
      <c r="R16" s="72"/>
      <c r="S16" s="113">
        <f t="shared" ref="S16:S17" si="8">C16+G16+K16+O16</f>
        <v>4</v>
      </c>
      <c r="T16" s="105"/>
      <c r="U16" s="105">
        <f t="shared" si="5"/>
        <v>134</v>
      </c>
      <c r="V16" s="106"/>
      <c r="W16" s="18"/>
      <c r="X16" s="18"/>
    </row>
    <row r="17" spans="1:24" ht="13.5" customHeight="1" x14ac:dyDescent="0.2">
      <c r="A17" s="11">
        <v>11</v>
      </c>
      <c r="B17" s="20" t="s">
        <v>50</v>
      </c>
      <c r="C17" s="69">
        <v>1</v>
      </c>
      <c r="D17" s="70"/>
      <c r="E17" s="71">
        <f t="shared" si="0"/>
        <v>34</v>
      </c>
      <c r="F17" s="72"/>
      <c r="G17" s="70">
        <v>1</v>
      </c>
      <c r="H17" s="70"/>
      <c r="I17" s="71">
        <f t="shared" si="1"/>
        <v>34</v>
      </c>
      <c r="J17" s="72"/>
      <c r="K17" s="69"/>
      <c r="L17" s="70"/>
      <c r="M17" s="71" t="str">
        <f t="shared" si="2"/>
        <v xml:space="preserve"> </v>
      </c>
      <c r="N17" s="72"/>
      <c r="O17" s="73"/>
      <c r="P17" s="70"/>
      <c r="Q17" s="71" t="str">
        <f t="shared" si="7"/>
        <v xml:space="preserve"> </v>
      </c>
      <c r="R17" s="72"/>
      <c r="S17" s="101">
        <f t="shared" si="8"/>
        <v>2</v>
      </c>
      <c r="T17" s="114"/>
      <c r="U17" s="71">
        <f t="shared" si="5"/>
        <v>68</v>
      </c>
      <c r="V17" s="115"/>
      <c r="W17" s="18"/>
      <c r="X17" s="18"/>
    </row>
    <row r="18" spans="1:24" ht="13.5" customHeight="1" thickBot="1" x14ac:dyDescent="0.25">
      <c r="A18" s="11">
        <v>12</v>
      </c>
      <c r="B18" s="68" t="s">
        <v>51</v>
      </c>
      <c r="C18" s="69"/>
      <c r="D18" s="70"/>
      <c r="E18" s="71" t="str">
        <f>IF(C18&gt;0,C18*34, " ")</f>
        <v xml:space="preserve"> </v>
      </c>
      <c r="F18" s="72"/>
      <c r="G18" s="70"/>
      <c r="H18" s="70"/>
      <c r="I18" s="71"/>
      <c r="J18" s="72"/>
      <c r="K18" s="69">
        <v>1</v>
      </c>
      <c r="L18" s="70"/>
      <c r="M18" s="71">
        <f t="shared" si="2"/>
        <v>34</v>
      </c>
      <c r="N18" s="72"/>
      <c r="O18" s="73">
        <v>1</v>
      </c>
      <c r="P18" s="70"/>
      <c r="Q18" s="71">
        <f t="shared" si="7"/>
        <v>32</v>
      </c>
      <c r="R18" s="72"/>
      <c r="S18" s="116">
        <f>C18+G18+K18+O18</f>
        <v>2</v>
      </c>
      <c r="T18" s="108">
        <f>D18+H18+L18+P18</f>
        <v>0</v>
      </c>
      <c r="U18" s="108">
        <f>IF(S18&lt;&gt;" ", (IF(E18&lt;&gt;" ", E18, 0)+IF(I18&lt;&gt;" ", I18, 0)+IF(M18&lt;&gt;" ", M18, 0)+IF(Q18&lt;&gt;" ", Q18, 0)), " ")</f>
        <v>66</v>
      </c>
      <c r="V18" s="109">
        <f>IF(T18&lt;&gt;" ", (IF(F18&lt;&gt;" ", F18, 0)+IF(J18&lt;&gt;" ", J18, 0)+IF(N18&lt;&gt;" ", N18, 0)+IF(R18&lt;&gt;" ", R18, 0)), " ")</f>
        <v>0</v>
      </c>
      <c r="W18" s="18"/>
      <c r="X18" s="18"/>
    </row>
    <row r="19" spans="1:24" ht="13.5" customHeight="1" thickBot="1" x14ac:dyDescent="0.25">
      <c r="A19" s="128" t="s">
        <v>16</v>
      </c>
      <c r="B19" s="129"/>
      <c r="C19" s="28" t="s">
        <v>9</v>
      </c>
      <c r="D19" s="29" t="s">
        <v>10</v>
      </c>
      <c r="E19" s="29" t="s">
        <v>9</v>
      </c>
      <c r="F19" s="30" t="s">
        <v>10</v>
      </c>
      <c r="G19" s="31" t="s">
        <v>9</v>
      </c>
      <c r="H19" s="29" t="s">
        <v>10</v>
      </c>
      <c r="I19" s="29" t="s">
        <v>9</v>
      </c>
      <c r="J19" s="32" t="s">
        <v>10</v>
      </c>
      <c r="K19" s="28" t="s">
        <v>9</v>
      </c>
      <c r="L19" s="29" t="s">
        <v>10</v>
      </c>
      <c r="M19" s="29" t="s">
        <v>9</v>
      </c>
      <c r="N19" s="30" t="s">
        <v>10</v>
      </c>
      <c r="O19" s="31" t="s">
        <v>9</v>
      </c>
      <c r="P19" s="29" t="s">
        <v>10</v>
      </c>
      <c r="Q19" s="29" t="s">
        <v>9</v>
      </c>
      <c r="R19" s="32" t="s">
        <v>10</v>
      </c>
      <c r="S19" s="28" t="s">
        <v>9</v>
      </c>
      <c r="T19" s="29" t="s">
        <v>10</v>
      </c>
      <c r="U19" s="29" t="s">
        <v>9</v>
      </c>
      <c r="V19" s="30" t="s">
        <v>10</v>
      </c>
      <c r="W19" s="18"/>
      <c r="X19" s="18"/>
    </row>
    <row r="20" spans="1:24" s="76" customFormat="1" ht="13.5" customHeight="1" x14ac:dyDescent="0.2">
      <c r="A20" s="67">
        <v>1</v>
      </c>
      <c r="B20" s="68" t="s">
        <v>53</v>
      </c>
      <c r="C20" s="77">
        <v>3</v>
      </c>
      <c r="D20" s="78"/>
      <c r="E20" s="71">
        <f t="shared" ref="E20:F33" si="9">IF(C20&gt;0,C20*34, " ")</f>
        <v>102</v>
      </c>
      <c r="F20" s="72" t="str">
        <f t="shared" si="9"/>
        <v xml:space="preserve"> </v>
      </c>
      <c r="G20" s="78">
        <v>4</v>
      </c>
      <c r="H20" s="78"/>
      <c r="I20" s="71">
        <f t="shared" ref="I20:J33" si="10">IF(G20&gt;0,G20*34, " ")</f>
        <v>136</v>
      </c>
      <c r="J20" s="72" t="str">
        <f t="shared" si="10"/>
        <v xml:space="preserve"> </v>
      </c>
      <c r="K20" s="77">
        <v>2</v>
      </c>
      <c r="L20" s="78"/>
      <c r="M20" s="71">
        <f t="shared" ref="M20:N33" si="11">IF(K20&gt;0,K20*34, " ")</f>
        <v>68</v>
      </c>
      <c r="N20" s="72" t="str">
        <f t="shared" si="11"/>
        <v xml:space="preserve"> </v>
      </c>
      <c r="O20" s="78">
        <v>3</v>
      </c>
      <c r="P20" s="78"/>
      <c r="Q20" s="71">
        <f t="shared" ref="Q20:R33" si="12">IF(O20&gt;0,O20*32, " ")</f>
        <v>96</v>
      </c>
      <c r="R20" s="81" t="str">
        <f t="shared" si="12"/>
        <v xml:space="preserve"> </v>
      </c>
      <c r="S20" s="104">
        <f>IF(C20+G20+K20+O20&gt;0,C20+G20+K20+O20, " ")</f>
        <v>12</v>
      </c>
      <c r="T20" s="105" t="str">
        <f>IF(D20+H20+L20+P20&gt;0, D20+H20+L20+P20, " ")</f>
        <v xml:space="preserve"> </v>
      </c>
      <c r="U20" s="105">
        <f>IF(S20&lt;&gt;" ", (IF(E20&lt;&gt;" ", E20, 0)+IF(I20&lt;&gt;" ", I20, 0)+IF(M20&lt;&gt;" ", M20, 0)+IF(Q20&lt;&gt;" ", Q20, 0)), " ")</f>
        <v>402</v>
      </c>
      <c r="V20" s="106" t="str">
        <f>IF(T20&lt;&gt;" ", (IF(F20&lt;&gt;" ", F20, 0)+IF(J20&lt;&gt;" ", J20, 0)+IF(N20&lt;&gt;" ", N20, 0)+IF(R20&lt;&gt;" ", R20, 0)), " ")</f>
        <v xml:space="preserve"> </v>
      </c>
      <c r="W20" s="75"/>
      <c r="X20" s="75"/>
    </row>
    <row r="21" spans="1:24" ht="13.5" customHeight="1" x14ac:dyDescent="0.2">
      <c r="A21" s="19">
        <v>2</v>
      </c>
      <c r="B21" s="20" t="s">
        <v>31</v>
      </c>
      <c r="C21" s="33">
        <v>2</v>
      </c>
      <c r="D21" s="34"/>
      <c r="E21" s="23">
        <f>IF(C21&gt;0,C21*34, " ")</f>
        <v>68</v>
      </c>
      <c r="F21" s="24" t="str">
        <f>IF(D21&gt;0,D21*34, " ")</f>
        <v xml:space="preserve"> </v>
      </c>
      <c r="G21" s="34">
        <v>2</v>
      </c>
      <c r="H21" s="34"/>
      <c r="I21" s="23">
        <f>IF(G21&gt;0,G21*34, " ")</f>
        <v>68</v>
      </c>
      <c r="J21" s="24" t="str">
        <f>IF(H21&gt;0,H21*34, " ")</f>
        <v xml:space="preserve"> </v>
      </c>
      <c r="K21" s="33"/>
      <c r="L21" s="34"/>
      <c r="M21" s="23" t="str">
        <f>IF(K21&gt;0,K21*34, " ")</f>
        <v xml:space="preserve"> </v>
      </c>
      <c r="N21" s="24" t="str">
        <f>IF(L21&gt;0,L21*34, " ")</f>
        <v xml:space="preserve"> </v>
      </c>
      <c r="O21" s="34"/>
      <c r="P21" s="34"/>
      <c r="Q21" s="23" t="str">
        <f>IF(O21&gt;0,O21*32, " ")</f>
        <v xml:space="preserve"> </v>
      </c>
      <c r="R21" s="80" t="str">
        <f>IF(P21&gt;0,P21*32, " ")</f>
        <v xml:space="preserve"> </v>
      </c>
      <c r="S21" s="74">
        <f t="shared" ref="S21:S33" si="13">IF(C21+G21+K21+O21&gt;0,C21+G21+K21+O21, " ")</f>
        <v>4</v>
      </c>
      <c r="T21" s="71" t="str">
        <f t="shared" ref="T21:T33" si="14">IF(D21+H21+L21+P21&gt;0, D21+H21+L21+P21, " ")</f>
        <v xml:space="preserve"> </v>
      </c>
      <c r="U21" s="71">
        <f t="shared" ref="U21:V33" si="15">IF(S21&lt;&gt;" ", (IF(E21&lt;&gt;" ", E21, 0)+IF(I21&lt;&gt;" ", I21, 0)+IF(M21&lt;&gt;" ", M21, 0)+IF(Q21&lt;&gt;" ", Q21, 0)), " ")</f>
        <v>136</v>
      </c>
      <c r="V21" s="72" t="str">
        <f t="shared" si="15"/>
        <v xml:space="preserve"> </v>
      </c>
      <c r="W21" s="18"/>
      <c r="X21" s="18"/>
    </row>
    <row r="22" spans="1:24" ht="13.5" customHeight="1" x14ac:dyDescent="0.2">
      <c r="A22" s="19">
        <v>3</v>
      </c>
      <c r="B22" s="20" t="s">
        <v>32</v>
      </c>
      <c r="C22" s="33">
        <v>3</v>
      </c>
      <c r="D22" s="34"/>
      <c r="E22" s="23">
        <f>IF(C22&gt;0,C22*34, " ")</f>
        <v>102</v>
      </c>
      <c r="F22" s="24" t="str">
        <f>IF(D22&gt;0,D22*34, " ")</f>
        <v xml:space="preserve"> </v>
      </c>
      <c r="G22" s="34">
        <v>2</v>
      </c>
      <c r="H22" s="34"/>
      <c r="I22" s="23">
        <f>IF(G22&gt;0,G22*34, " ")</f>
        <v>68</v>
      </c>
      <c r="J22" s="24" t="str">
        <f>IF(H22&gt;0,H22*34, " ")</f>
        <v xml:space="preserve"> </v>
      </c>
      <c r="K22" s="33"/>
      <c r="L22" s="34"/>
      <c r="M22" s="23" t="str">
        <f>IF(K22&gt;0,K22*34, " ")</f>
        <v xml:space="preserve"> </v>
      </c>
      <c r="N22" s="24" t="str">
        <f>IF(L22&gt;0,L22*34, " ")</f>
        <v xml:space="preserve"> </v>
      </c>
      <c r="O22" s="34"/>
      <c r="P22" s="34"/>
      <c r="Q22" s="23" t="str">
        <f>IF(O22&gt;0,O22*32, " ")</f>
        <v xml:space="preserve"> </v>
      </c>
      <c r="R22" s="80" t="str">
        <f>IF(P22&gt;0,P22*32, " ")</f>
        <v xml:space="preserve"> </v>
      </c>
      <c r="S22" s="74">
        <f t="shared" si="13"/>
        <v>5</v>
      </c>
      <c r="T22" s="71" t="str">
        <f t="shared" si="14"/>
        <v xml:space="preserve"> </v>
      </c>
      <c r="U22" s="71">
        <f t="shared" si="15"/>
        <v>170</v>
      </c>
      <c r="V22" s="72" t="str">
        <f t="shared" si="15"/>
        <v xml:space="preserve"> </v>
      </c>
      <c r="W22" s="18"/>
      <c r="X22" s="18"/>
    </row>
    <row r="23" spans="1:24" ht="13.5" customHeight="1" x14ac:dyDescent="0.2">
      <c r="A23" s="19">
        <v>4</v>
      </c>
      <c r="B23" s="20" t="s">
        <v>54</v>
      </c>
      <c r="C23" s="33"/>
      <c r="D23" s="34"/>
      <c r="E23" s="23" t="str">
        <f t="shared" si="9"/>
        <v xml:space="preserve"> </v>
      </c>
      <c r="F23" s="24" t="str">
        <f t="shared" si="9"/>
        <v xml:space="preserve"> </v>
      </c>
      <c r="G23" s="34">
        <v>3</v>
      </c>
      <c r="H23" s="34"/>
      <c r="I23" s="23">
        <f t="shared" si="10"/>
        <v>102</v>
      </c>
      <c r="J23" s="24" t="str">
        <f t="shared" si="10"/>
        <v xml:space="preserve"> </v>
      </c>
      <c r="K23" s="33">
        <v>1</v>
      </c>
      <c r="L23" s="34">
        <v>2</v>
      </c>
      <c r="M23" s="23">
        <f t="shared" si="11"/>
        <v>34</v>
      </c>
      <c r="N23" s="24">
        <f t="shared" si="11"/>
        <v>68</v>
      </c>
      <c r="O23" s="34"/>
      <c r="P23" s="34"/>
      <c r="Q23" s="23" t="str">
        <f t="shared" si="12"/>
        <v xml:space="preserve"> </v>
      </c>
      <c r="R23" s="80" t="str">
        <f t="shared" si="12"/>
        <v xml:space="preserve"> </v>
      </c>
      <c r="S23" s="74">
        <f t="shared" si="13"/>
        <v>4</v>
      </c>
      <c r="T23" s="71">
        <f t="shared" si="14"/>
        <v>2</v>
      </c>
      <c r="U23" s="71">
        <f t="shared" si="15"/>
        <v>136</v>
      </c>
      <c r="V23" s="72">
        <f t="shared" si="15"/>
        <v>68</v>
      </c>
      <c r="W23" s="18"/>
      <c r="X23" s="18"/>
    </row>
    <row r="24" spans="1:24" ht="13.5" customHeight="1" x14ac:dyDescent="0.2">
      <c r="A24" s="19">
        <v>5</v>
      </c>
      <c r="B24" s="20" t="s">
        <v>55</v>
      </c>
      <c r="C24" s="33"/>
      <c r="D24" s="34"/>
      <c r="E24" s="23" t="str">
        <f t="shared" si="9"/>
        <v xml:space="preserve"> </v>
      </c>
      <c r="F24" s="24" t="str">
        <f t="shared" si="9"/>
        <v xml:space="preserve"> </v>
      </c>
      <c r="G24" s="34"/>
      <c r="H24" s="34"/>
      <c r="I24" s="23" t="str">
        <f t="shared" si="10"/>
        <v xml:space="preserve"> </v>
      </c>
      <c r="J24" s="24" t="str">
        <f t="shared" si="10"/>
        <v xml:space="preserve"> </v>
      </c>
      <c r="K24" s="33">
        <v>3</v>
      </c>
      <c r="L24" s="34"/>
      <c r="M24" s="23">
        <f t="shared" si="11"/>
        <v>102</v>
      </c>
      <c r="N24" s="24" t="str">
        <f t="shared" si="11"/>
        <v xml:space="preserve"> </v>
      </c>
      <c r="O24" s="34"/>
      <c r="P24" s="34"/>
      <c r="Q24" s="23" t="str">
        <f t="shared" si="12"/>
        <v xml:space="preserve"> </v>
      </c>
      <c r="R24" s="80" t="str">
        <f t="shared" si="12"/>
        <v xml:space="preserve"> </v>
      </c>
      <c r="S24" s="74">
        <f t="shared" si="13"/>
        <v>3</v>
      </c>
      <c r="T24" s="71" t="str">
        <f t="shared" si="14"/>
        <v xml:space="preserve"> </v>
      </c>
      <c r="U24" s="71">
        <f t="shared" si="15"/>
        <v>102</v>
      </c>
      <c r="V24" s="72" t="str">
        <f t="shared" si="15"/>
        <v xml:space="preserve"> </v>
      </c>
      <c r="W24" s="18"/>
      <c r="X24" s="18"/>
    </row>
    <row r="25" spans="1:24" ht="13.5" customHeight="1" x14ac:dyDescent="0.2">
      <c r="A25" s="19">
        <v>6</v>
      </c>
      <c r="B25" s="20" t="s">
        <v>61</v>
      </c>
      <c r="C25" s="33"/>
      <c r="D25" s="34"/>
      <c r="E25" s="23"/>
      <c r="F25" s="24"/>
      <c r="G25" s="34"/>
      <c r="H25" s="34"/>
      <c r="I25" s="23"/>
      <c r="J25" s="24"/>
      <c r="K25" s="33"/>
      <c r="L25" s="34">
        <v>2</v>
      </c>
      <c r="M25" s="23"/>
      <c r="N25" s="24">
        <f t="shared" si="11"/>
        <v>68</v>
      </c>
      <c r="O25" s="34"/>
      <c r="P25" s="34"/>
      <c r="Q25" s="23"/>
      <c r="R25" s="80"/>
      <c r="S25" s="74"/>
      <c r="T25" s="71">
        <v>2</v>
      </c>
      <c r="U25" s="71"/>
      <c r="V25" s="72">
        <f t="shared" si="15"/>
        <v>68</v>
      </c>
      <c r="W25" s="18"/>
      <c r="X25" s="18"/>
    </row>
    <row r="26" spans="1:24" ht="13.5" customHeight="1" x14ac:dyDescent="0.2">
      <c r="A26" s="19">
        <v>7</v>
      </c>
      <c r="B26" s="20" t="s">
        <v>56</v>
      </c>
      <c r="C26" s="33"/>
      <c r="D26" s="34"/>
      <c r="E26" s="23" t="str">
        <f t="shared" si="9"/>
        <v xml:space="preserve"> </v>
      </c>
      <c r="F26" s="24" t="str">
        <f t="shared" si="9"/>
        <v xml:space="preserve"> </v>
      </c>
      <c r="G26" s="34"/>
      <c r="H26" s="34">
        <v>2</v>
      </c>
      <c r="I26" s="23" t="str">
        <f t="shared" si="10"/>
        <v xml:space="preserve"> </v>
      </c>
      <c r="J26" s="24">
        <f t="shared" si="10"/>
        <v>68</v>
      </c>
      <c r="K26" s="33"/>
      <c r="L26" s="34">
        <v>2</v>
      </c>
      <c r="M26" s="23" t="str">
        <f t="shared" si="11"/>
        <v xml:space="preserve"> </v>
      </c>
      <c r="N26" s="24">
        <f t="shared" si="11"/>
        <v>68</v>
      </c>
      <c r="O26" s="34"/>
      <c r="P26" s="34"/>
      <c r="Q26" s="23" t="str">
        <f t="shared" si="12"/>
        <v xml:space="preserve"> </v>
      </c>
      <c r="R26" s="80" t="str">
        <f t="shared" si="12"/>
        <v xml:space="preserve"> </v>
      </c>
      <c r="S26" s="74" t="str">
        <f t="shared" si="13"/>
        <v xml:space="preserve"> </v>
      </c>
      <c r="T26" s="71">
        <f t="shared" si="14"/>
        <v>4</v>
      </c>
      <c r="U26" s="71" t="str">
        <f t="shared" si="15"/>
        <v xml:space="preserve"> </v>
      </c>
      <c r="V26" s="72">
        <f t="shared" si="15"/>
        <v>136</v>
      </c>
      <c r="W26" s="18"/>
      <c r="X26" s="18"/>
    </row>
    <row r="27" spans="1:24" ht="13.5" customHeight="1" x14ac:dyDescent="0.2">
      <c r="A27" s="19">
        <v>8</v>
      </c>
      <c r="B27" s="20" t="s">
        <v>57</v>
      </c>
      <c r="C27" s="33"/>
      <c r="D27" s="34"/>
      <c r="E27" s="23" t="str">
        <f t="shared" si="9"/>
        <v xml:space="preserve"> </v>
      </c>
      <c r="F27" s="24" t="str">
        <f t="shared" si="9"/>
        <v xml:space="preserve"> </v>
      </c>
      <c r="G27" s="34"/>
      <c r="H27" s="34"/>
      <c r="I27" s="23" t="str">
        <f t="shared" si="10"/>
        <v xml:space="preserve"> </v>
      </c>
      <c r="J27" s="24" t="str">
        <f t="shared" si="10"/>
        <v xml:space="preserve"> </v>
      </c>
      <c r="K27" s="33">
        <v>2</v>
      </c>
      <c r="L27" s="34"/>
      <c r="M27" s="23">
        <f t="shared" si="11"/>
        <v>68</v>
      </c>
      <c r="N27" s="24" t="str">
        <f t="shared" si="11"/>
        <v xml:space="preserve"> </v>
      </c>
      <c r="O27" s="34">
        <v>2</v>
      </c>
      <c r="P27" s="34"/>
      <c r="Q27" s="23">
        <f t="shared" si="12"/>
        <v>64</v>
      </c>
      <c r="R27" s="80" t="str">
        <f t="shared" si="12"/>
        <v xml:space="preserve"> </v>
      </c>
      <c r="S27" s="74">
        <f t="shared" si="13"/>
        <v>4</v>
      </c>
      <c r="T27" s="71" t="str">
        <f t="shared" si="14"/>
        <v xml:space="preserve"> </v>
      </c>
      <c r="U27" s="71">
        <f t="shared" si="15"/>
        <v>132</v>
      </c>
      <c r="V27" s="72" t="str">
        <f t="shared" si="15"/>
        <v xml:space="preserve"> </v>
      </c>
      <c r="W27" s="18"/>
      <c r="X27" s="18"/>
    </row>
    <row r="28" spans="1:24" ht="13.5" customHeight="1" x14ac:dyDescent="0.2">
      <c r="A28" s="19">
        <v>9</v>
      </c>
      <c r="B28" s="55" t="s">
        <v>39</v>
      </c>
      <c r="C28" s="35"/>
      <c r="D28" s="34"/>
      <c r="E28" s="23"/>
      <c r="F28" s="24"/>
      <c r="G28" s="34"/>
      <c r="H28" s="34"/>
      <c r="I28" s="23"/>
      <c r="J28" s="24"/>
      <c r="K28" s="33"/>
      <c r="L28" s="34"/>
      <c r="M28" s="23"/>
      <c r="N28" s="24"/>
      <c r="O28" s="34">
        <v>2</v>
      </c>
      <c r="P28" s="34"/>
      <c r="Q28" s="23">
        <f t="shared" si="12"/>
        <v>64</v>
      </c>
      <c r="R28" s="80"/>
      <c r="S28" s="74">
        <f t="shared" si="13"/>
        <v>2</v>
      </c>
      <c r="T28" s="71" t="str">
        <f t="shared" si="14"/>
        <v xml:space="preserve"> </v>
      </c>
      <c r="U28" s="71">
        <f t="shared" si="15"/>
        <v>64</v>
      </c>
      <c r="V28" s="72" t="str">
        <f t="shared" si="15"/>
        <v xml:space="preserve"> </v>
      </c>
      <c r="W28" s="18"/>
      <c r="X28" s="18"/>
    </row>
    <row r="29" spans="1:24" ht="13.5" customHeight="1" x14ac:dyDescent="0.2">
      <c r="A29" s="19">
        <v>10</v>
      </c>
      <c r="B29" s="20" t="s">
        <v>60</v>
      </c>
      <c r="C29" s="33"/>
      <c r="D29" s="34"/>
      <c r="E29" s="23" t="str">
        <f>IF(C29&gt;0,C29*34, " ")</f>
        <v xml:space="preserve"> </v>
      </c>
      <c r="F29" s="24" t="str">
        <f>IF(D29&gt;0,D29*34, " ")</f>
        <v xml:space="preserve"> </v>
      </c>
      <c r="G29" s="34"/>
      <c r="H29" s="34"/>
      <c r="I29" s="23" t="str">
        <f>IF(G29&gt;0,G29*34, " ")</f>
        <v xml:space="preserve"> </v>
      </c>
      <c r="J29" s="24" t="str">
        <f>IF(H29&gt;0,H29*34, " ")</f>
        <v xml:space="preserve"> </v>
      </c>
      <c r="K29" s="33"/>
      <c r="L29" s="34"/>
      <c r="M29" s="23" t="str">
        <f>IF(K29&gt;0,K29*34, " ")</f>
        <v xml:space="preserve"> </v>
      </c>
      <c r="N29" s="24" t="str">
        <f>IF(L29&gt;0,L29*34, " ")</f>
        <v xml:space="preserve"> </v>
      </c>
      <c r="O29" s="34">
        <v>2</v>
      </c>
      <c r="P29" s="34"/>
      <c r="Q29" s="23">
        <f>IF(O29&gt;0,O29*32, " ")</f>
        <v>64</v>
      </c>
      <c r="R29" s="80" t="str">
        <f>IF(P29&gt;0,P29*32, " ")</f>
        <v xml:space="preserve"> </v>
      </c>
      <c r="S29" s="74">
        <f t="shared" si="13"/>
        <v>2</v>
      </c>
      <c r="T29" s="71" t="str">
        <f t="shared" si="14"/>
        <v xml:space="preserve"> </v>
      </c>
      <c r="U29" s="71">
        <f t="shared" si="15"/>
        <v>64</v>
      </c>
      <c r="V29" s="72" t="str">
        <f t="shared" si="15"/>
        <v xml:space="preserve"> </v>
      </c>
      <c r="W29" s="18"/>
      <c r="X29" s="18"/>
    </row>
    <row r="30" spans="1:24" ht="13.5" customHeight="1" x14ac:dyDescent="0.2">
      <c r="A30" s="19">
        <v>11</v>
      </c>
      <c r="B30" s="20" t="s">
        <v>35</v>
      </c>
      <c r="C30" s="33"/>
      <c r="D30" s="34"/>
      <c r="E30" s="23" t="str">
        <f t="shared" si="9"/>
        <v xml:space="preserve"> </v>
      </c>
      <c r="F30" s="24" t="str">
        <f t="shared" si="9"/>
        <v xml:space="preserve"> </v>
      </c>
      <c r="G30" s="34"/>
      <c r="H30" s="34"/>
      <c r="I30" s="23" t="str">
        <f t="shared" si="10"/>
        <v xml:space="preserve"> </v>
      </c>
      <c r="J30" s="24" t="str">
        <f t="shared" si="10"/>
        <v xml:space="preserve"> </v>
      </c>
      <c r="K30" s="33"/>
      <c r="L30" s="34"/>
      <c r="M30" s="23" t="str">
        <f t="shared" si="11"/>
        <v xml:space="preserve"> </v>
      </c>
      <c r="N30" s="24" t="str">
        <f t="shared" si="11"/>
        <v xml:space="preserve"> </v>
      </c>
      <c r="O30" s="34">
        <v>2</v>
      </c>
      <c r="P30" s="34"/>
      <c r="Q30" s="23">
        <f t="shared" si="12"/>
        <v>64</v>
      </c>
      <c r="R30" s="80" t="str">
        <f t="shared" si="12"/>
        <v xml:space="preserve"> </v>
      </c>
      <c r="S30" s="74">
        <f t="shared" si="13"/>
        <v>2</v>
      </c>
      <c r="T30" s="71" t="str">
        <f t="shared" si="14"/>
        <v xml:space="preserve"> </v>
      </c>
      <c r="U30" s="71">
        <f t="shared" si="15"/>
        <v>64</v>
      </c>
      <c r="V30" s="72" t="str">
        <f t="shared" si="15"/>
        <v xml:space="preserve"> </v>
      </c>
      <c r="W30" s="18"/>
      <c r="X30" s="18"/>
    </row>
    <row r="31" spans="1:24" ht="13.5" customHeight="1" x14ac:dyDescent="0.2">
      <c r="A31" s="19">
        <v>12</v>
      </c>
      <c r="B31" s="36" t="s">
        <v>28</v>
      </c>
      <c r="C31" s="33"/>
      <c r="D31" s="34">
        <v>4</v>
      </c>
      <c r="E31" s="23" t="str">
        <f t="shared" si="9"/>
        <v xml:space="preserve"> </v>
      </c>
      <c r="F31" s="24">
        <f t="shared" si="9"/>
        <v>136</v>
      </c>
      <c r="G31" s="34"/>
      <c r="H31" s="34">
        <v>5</v>
      </c>
      <c r="I31" s="23" t="str">
        <f t="shared" si="10"/>
        <v xml:space="preserve"> </v>
      </c>
      <c r="J31" s="24">
        <f t="shared" si="10"/>
        <v>170</v>
      </c>
      <c r="K31" s="33"/>
      <c r="L31" s="34">
        <v>5</v>
      </c>
      <c r="M31" s="23" t="str">
        <f t="shared" si="11"/>
        <v xml:space="preserve"> </v>
      </c>
      <c r="N31" s="24">
        <f t="shared" si="11"/>
        <v>170</v>
      </c>
      <c r="O31" s="34"/>
      <c r="P31" s="34">
        <v>10</v>
      </c>
      <c r="Q31" s="23" t="str">
        <f t="shared" si="12"/>
        <v xml:space="preserve"> </v>
      </c>
      <c r="R31" s="80">
        <f t="shared" si="12"/>
        <v>320</v>
      </c>
      <c r="S31" s="74" t="str">
        <f t="shared" si="13"/>
        <v xml:space="preserve"> </v>
      </c>
      <c r="T31" s="71">
        <f t="shared" si="14"/>
        <v>24</v>
      </c>
      <c r="U31" s="71" t="str">
        <f t="shared" si="15"/>
        <v xml:space="preserve"> </v>
      </c>
      <c r="V31" s="72">
        <f t="shared" si="15"/>
        <v>796</v>
      </c>
      <c r="W31" s="18"/>
      <c r="X31" s="18"/>
    </row>
    <row r="32" spans="1:24" ht="13.5" customHeight="1" x14ac:dyDescent="0.2">
      <c r="A32" s="19"/>
      <c r="B32" s="20" t="s">
        <v>47</v>
      </c>
      <c r="C32" s="33"/>
      <c r="D32" s="34"/>
      <c r="E32" s="23"/>
      <c r="F32" s="24"/>
      <c r="G32" s="34"/>
      <c r="H32" s="34"/>
      <c r="I32" s="23"/>
      <c r="J32" s="24"/>
      <c r="K32" s="33"/>
      <c r="L32" s="34"/>
      <c r="M32" s="23"/>
      <c r="N32" s="24"/>
      <c r="O32" s="34"/>
      <c r="P32" s="34"/>
      <c r="Q32" s="23"/>
      <c r="R32" s="80"/>
      <c r="S32" s="74" t="str">
        <f t="shared" si="13"/>
        <v xml:space="preserve"> </v>
      </c>
      <c r="T32" s="71" t="str">
        <f t="shared" si="14"/>
        <v xml:space="preserve"> </v>
      </c>
      <c r="U32" s="71" t="str">
        <f t="shared" si="15"/>
        <v xml:space="preserve"> </v>
      </c>
      <c r="V32" s="72" t="str">
        <f t="shared" si="15"/>
        <v xml:space="preserve"> </v>
      </c>
      <c r="W32" s="18"/>
      <c r="X32" s="18"/>
    </row>
    <row r="33" spans="1:24" ht="13.5" customHeight="1" thickBot="1" x14ac:dyDescent="0.25">
      <c r="A33" s="19"/>
      <c r="B33" s="20" t="s">
        <v>58</v>
      </c>
      <c r="C33" s="33"/>
      <c r="D33" s="34"/>
      <c r="E33" s="23" t="str">
        <f t="shared" si="9"/>
        <v xml:space="preserve"> </v>
      </c>
      <c r="F33" s="24" t="str">
        <f t="shared" si="9"/>
        <v xml:space="preserve"> </v>
      </c>
      <c r="G33" s="34"/>
      <c r="H33" s="34"/>
      <c r="I33" s="23" t="str">
        <f t="shared" si="10"/>
        <v xml:space="preserve"> </v>
      </c>
      <c r="J33" s="24" t="str">
        <f t="shared" si="10"/>
        <v xml:space="preserve"> </v>
      </c>
      <c r="K33" s="33"/>
      <c r="L33" s="34"/>
      <c r="M33" s="23" t="str">
        <f t="shared" si="11"/>
        <v xml:space="preserve"> </v>
      </c>
      <c r="N33" s="24" t="str">
        <f t="shared" si="11"/>
        <v xml:space="preserve"> </v>
      </c>
      <c r="O33" s="34"/>
      <c r="P33" s="34"/>
      <c r="Q33" s="23" t="str">
        <f t="shared" si="12"/>
        <v xml:space="preserve"> </v>
      </c>
      <c r="R33" s="80" t="str">
        <f t="shared" si="12"/>
        <v xml:space="preserve"> </v>
      </c>
      <c r="S33" s="107" t="str">
        <f t="shared" si="13"/>
        <v xml:space="preserve"> </v>
      </c>
      <c r="T33" s="108" t="str">
        <f t="shared" si="14"/>
        <v xml:space="preserve"> </v>
      </c>
      <c r="U33" s="108" t="str">
        <f t="shared" si="15"/>
        <v xml:space="preserve"> </v>
      </c>
      <c r="V33" s="109" t="str">
        <f t="shared" si="15"/>
        <v xml:space="preserve"> </v>
      </c>
      <c r="W33" s="18"/>
      <c r="X33" s="18"/>
    </row>
    <row r="34" spans="1:24" ht="15" customHeight="1" thickBot="1" x14ac:dyDescent="0.25">
      <c r="A34" s="130" t="s">
        <v>17</v>
      </c>
      <c r="B34" s="131"/>
      <c r="C34" s="56">
        <f>SUM(C7:C16)</f>
        <v>18</v>
      </c>
      <c r="D34" s="37">
        <f t="shared" ref="D34:V34" si="16">SUM(D7:D18)</f>
        <v>2</v>
      </c>
      <c r="E34" s="57">
        <f>SUM(E7:E16)</f>
        <v>612</v>
      </c>
      <c r="F34" s="38">
        <f t="shared" si="16"/>
        <v>68</v>
      </c>
      <c r="G34" s="56">
        <f>SUM(G7:G16)</f>
        <v>14</v>
      </c>
      <c r="H34" s="37">
        <f t="shared" si="16"/>
        <v>0</v>
      </c>
      <c r="I34" s="57">
        <f>SUM(I7:I16)</f>
        <v>476</v>
      </c>
      <c r="J34" s="38">
        <f t="shared" si="16"/>
        <v>0</v>
      </c>
      <c r="K34" s="56">
        <f>SUM(K7:K16)</f>
        <v>13</v>
      </c>
      <c r="L34" s="37">
        <f t="shared" si="16"/>
        <v>0</v>
      </c>
      <c r="M34" s="57">
        <f>SUM(M7:M16)</f>
        <v>442</v>
      </c>
      <c r="N34" s="38">
        <f t="shared" si="16"/>
        <v>0</v>
      </c>
      <c r="O34" s="56">
        <f>SUM(O7:O16)</f>
        <v>11</v>
      </c>
      <c r="P34" s="37">
        <f t="shared" si="16"/>
        <v>0</v>
      </c>
      <c r="Q34" s="57">
        <f>SUM(Q7:Q16)</f>
        <v>352</v>
      </c>
      <c r="R34" s="38">
        <f t="shared" si="16"/>
        <v>0</v>
      </c>
      <c r="S34" s="99">
        <f>SUM(S7:S16)</f>
        <v>56</v>
      </c>
      <c r="T34" s="82">
        <f t="shared" si="16"/>
        <v>2</v>
      </c>
      <c r="U34" s="100">
        <f>SUM(U7:U16)</f>
        <v>1882</v>
      </c>
      <c r="V34" s="83">
        <f t="shared" si="16"/>
        <v>68</v>
      </c>
      <c r="W34" s="18"/>
      <c r="X34" s="18"/>
    </row>
    <row r="35" spans="1:24" ht="15" customHeight="1" thickBot="1" x14ac:dyDescent="0.25">
      <c r="A35" s="132" t="s">
        <v>18</v>
      </c>
      <c r="B35" s="133"/>
      <c r="C35" s="39">
        <f t="shared" ref="C35:V35" si="17">SUM(C20:C33)</f>
        <v>8</v>
      </c>
      <c r="D35" s="40">
        <f t="shared" si="17"/>
        <v>4</v>
      </c>
      <c r="E35" s="40">
        <f t="shared" si="17"/>
        <v>272</v>
      </c>
      <c r="F35" s="41">
        <f t="shared" si="17"/>
        <v>136</v>
      </c>
      <c r="G35" s="39">
        <f t="shared" si="17"/>
        <v>11</v>
      </c>
      <c r="H35" s="40">
        <f t="shared" si="17"/>
        <v>7</v>
      </c>
      <c r="I35" s="40">
        <f t="shared" si="17"/>
        <v>374</v>
      </c>
      <c r="J35" s="41">
        <f t="shared" si="17"/>
        <v>238</v>
      </c>
      <c r="K35" s="39">
        <f t="shared" si="17"/>
        <v>8</v>
      </c>
      <c r="L35" s="40">
        <f t="shared" si="17"/>
        <v>11</v>
      </c>
      <c r="M35" s="40">
        <f t="shared" si="17"/>
        <v>272</v>
      </c>
      <c r="N35" s="41">
        <f t="shared" si="17"/>
        <v>374</v>
      </c>
      <c r="O35" s="39">
        <f t="shared" si="17"/>
        <v>11</v>
      </c>
      <c r="P35" s="40">
        <f t="shared" si="17"/>
        <v>10</v>
      </c>
      <c r="Q35" s="40">
        <f t="shared" si="17"/>
        <v>352</v>
      </c>
      <c r="R35" s="41">
        <f t="shared" si="17"/>
        <v>320</v>
      </c>
      <c r="S35" s="39">
        <f t="shared" si="17"/>
        <v>38</v>
      </c>
      <c r="T35" s="40">
        <f t="shared" si="17"/>
        <v>32</v>
      </c>
      <c r="U35" s="40">
        <f t="shared" si="17"/>
        <v>1270</v>
      </c>
      <c r="V35" s="41">
        <f t="shared" si="17"/>
        <v>1068</v>
      </c>
      <c r="W35" s="42"/>
      <c r="X35" s="42"/>
    </row>
    <row r="36" spans="1:24" ht="15" customHeight="1" thickTop="1" thickBot="1" x14ac:dyDescent="0.25">
      <c r="A36" s="124" t="s">
        <v>19</v>
      </c>
      <c r="B36" s="125"/>
      <c r="C36" s="117">
        <f>C34+C35</f>
        <v>26</v>
      </c>
      <c r="D36" s="118">
        <f t="shared" ref="D36:V36" si="18">D34+D35</f>
        <v>6</v>
      </c>
      <c r="E36" s="118">
        <f t="shared" si="18"/>
        <v>884</v>
      </c>
      <c r="F36" s="45">
        <f t="shared" si="18"/>
        <v>204</v>
      </c>
      <c r="G36" s="117">
        <f t="shared" si="18"/>
        <v>25</v>
      </c>
      <c r="H36" s="118">
        <f t="shared" si="18"/>
        <v>7</v>
      </c>
      <c r="I36" s="118">
        <f t="shared" si="18"/>
        <v>850</v>
      </c>
      <c r="J36" s="45">
        <f t="shared" si="18"/>
        <v>238</v>
      </c>
      <c r="K36" s="117">
        <f t="shared" si="18"/>
        <v>21</v>
      </c>
      <c r="L36" s="118">
        <f t="shared" si="18"/>
        <v>11</v>
      </c>
      <c r="M36" s="118">
        <f t="shared" si="18"/>
        <v>714</v>
      </c>
      <c r="N36" s="45">
        <f t="shared" si="18"/>
        <v>374</v>
      </c>
      <c r="O36" s="117">
        <f t="shared" si="18"/>
        <v>22</v>
      </c>
      <c r="P36" s="118">
        <f t="shared" si="18"/>
        <v>10</v>
      </c>
      <c r="Q36" s="118">
        <f t="shared" si="18"/>
        <v>704</v>
      </c>
      <c r="R36" s="45">
        <f t="shared" si="18"/>
        <v>320</v>
      </c>
      <c r="S36" s="117">
        <f t="shared" si="18"/>
        <v>94</v>
      </c>
      <c r="T36" s="118">
        <f t="shared" si="18"/>
        <v>34</v>
      </c>
      <c r="U36" s="118">
        <f t="shared" si="18"/>
        <v>3152</v>
      </c>
      <c r="V36" s="45">
        <f t="shared" si="18"/>
        <v>1136</v>
      </c>
      <c r="W36" s="46"/>
      <c r="X36" s="46"/>
    </row>
    <row r="37" spans="1:24" ht="15" customHeight="1" thickTop="1" thickBot="1" x14ac:dyDescent="0.25">
      <c r="A37" s="126"/>
      <c r="B37" s="127"/>
      <c r="C37" s="120">
        <f>C36+D36</f>
        <v>32</v>
      </c>
      <c r="D37" s="121"/>
      <c r="E37" s="122">
        <f>E36+F36</f>
        <v>1088</v>
      </c>
      <c r="F37" s="123"/>
      <c r="G37" s="120">
        <f>G36+H36</f>
        <v>32</v>
      </c>
      <c r="H37" s="121"/>
      <c r="I37" s="122">
        <f>I36+J36</f>
        <v>1088</v>
      </c>
      <c r="J37" s="123"/>
      <c r="K37" s="120">
        <f>K36+L36</f>
        <v>32</v>
      </c>
      <c r="L37" s="121"/>
      <c r="M37" s="122">
        <f>M36+N36</f>
        <v>1088</v>
      </c>
      <c r="N37" s="123"/>
      <c r="O37" s="120">
        <f>O36+P36</f>
        <v>32</v>
      </c>
      <c r="P37" s="121"/>
      <c r="Q37" s="122">
        <f>Q36+R36</f>
        <v>1024</v>
      </c>
      <c r="R37" s="123"/>
      <c r="S37" s="120">
        <f>S36+T36</f>
        <v>128</v>
      </c>
      <c r="T37" s="121"/>
      <c r="U37" s="122">
        <f>U36+V36</f>
        <v>4288</v>
      </c>
      <c r="V37" s="123"/>
      <c r="W37" s="46"/>
      <c r="X37" s="46"/>
    </row>
    <row r="38" spans="1:24" ht="6" customHeight="1" thickTop="1" x14ac:dyDescent="0.2">
      <c r="A38" s="47"/>
      <c r="B38" s="48"/>
      <c r="C38" s="49"/>
      <c r="D38" s="49"/>
      <c r="E38" s="49"/>
      <c r="F38" s="49"/>
      <c r="G38" s="49"/>
      <c r="H38" s="49"/>
      <c r="I38" s="49"/>
      <c r="J38" s="50"/>
      <c r="K38" s="49"/>
      <c r="L38" s="49"/>
      <c r="M38" s="49"/>
      <c r="N38" s="49"/>
      <c r="O38" s="49"/>
      <c r="P38" s="49"/>
      <c r="Q38" s="49"/>
      <c r="R38" s="49"/>
      <c r="S38" s="49"/>
      <c r="T38" s="18"/>
      <c r="U38" s="49"/>
      <c r="V38" s="18"/>
      <c r="W38" s="18"/>
      <c r="X38" s="18"/>
    </row>
    <row r="39" spans="1:24" ht="24.75" customHeight="1" x14ac:dyDescent="0.2">
      <c r="B39" s="119" t="s">
        <v>52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1:24" ht="12" customHeight="1" x14ac:dyDescent="0.2">
      <c r="B40" s="110" t="s">
        <v>41</v>
      </c>
    </row>
    <row r="41" spans="1:24" ht="12" customHeight="1" x14ac:dyDescent="0.2">
      <c r="B41" s="110" t="s">
        <v>42</v>
      </c>
    </row>
    <row r="42" spans="1:24" ht="12" customHeight="1" x14ac:dyDescent="0.2">
      <c r="B42" s="111" t="s">
        <v>59</v>
      </c>
    </row>
    <row r="43" spans="1:24" ht="15" customHeight="1" x14ac:dyDescent="0.2"/>
    <row r="44" spans="1:24" ht="15" customHeight="1" x14ac:dyDescent="0.2"/>
    <row r="45" spans="1:24" ht="15" customHeight="1" x14ac:dyDescent="0.2"/>
    <row r="46" spans="1:24" ht="15" customHeight="1" x14ac:dyDescent="0.2"/>
  </sheetData>
  <mergeCells count="34">
    <mergeCell ref="A6:B6"/>
    <mergeCell ref="A19:B19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34:B34"/>
    <mergeCell ref="B39:V39"/>
    <mergeCell ref="A36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A35:B35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IV 1</vt:lpstr>
      <vt:lpstr>IV 2</vt:lpstr>
      <vt:lpstr>'IV 1'!Print_Area</vt:lpstr>
      <vt:lpstr>'IV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2022-07-31T16:13:19Z</cp:lastPrinted>
  <dcterms:created xsi:type="dcterms:W3CDTF">2004-05-24T11:14:11Z</dcterms:created>
  <dcterms:modified xsi:type="dcterms:W3CDTF">2022-08-04T09:32:47Z</dcterms:modified>
</cp:coreProperties>
</file>